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<sst xmlns="http://schemas.openxmlformats.org/spreadsheetml/2006/main" count="84" uniqueCount="52">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</sst>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27" xfId="0" applyFont="1" applyBorder="1" applyAlignment="1">
      <alignment horizontal="right"/>
    </xf>
    <xf numFmtId="0" fontId="37" fillId="0" borderId="2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G91" sqref="F91:G91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1051499635.09</v>
      </c>
      <c r="C11" s="4">
        <f t="shared" si="0"/>
        <v>262781522.57</v>
      </c>
      <c r="D11" s="4">
        <f t="shared" si="0"/>
        <v>1314281157.66</v>
      </c>
      <c r="E11" s="4">
        <f t="shared" si="0"/>
        <v>1305447213.9</v>
      </c>
      <c r="F11" s="4">
        <f t="shared" si="0"/>
        <v>1237221448.5000002</v>
      </c>
      <c r="G11" s="4">
        <f t="shared" si="0"/>
        <v>8833943.760000035</v>
      </c>
    </row>
    <row r="12" spans="1:7" ht="12.75">
      <c r="A12" s="8" t="s">
        <v>12</v>
      </c>
      <c r="B12" s="4">
        <f>SUM(B13:B20)</f>
        <v>378170953</v>
      </c>
      <c r="C12" s="4">
        <f>SUM(C13:C20)</f>
        <v>222281008.39</v>
      </c>
      <c r="D12" s="4">
        <f>SUM(D13:D20)</f>
        <v>600451961.39</v>
      </c>
      <c r="E12" s="4">
        <f>SUM(E13:E20)</f>
        <v>594427662.23</v>
      </c>
      <c r="F12" s="4">
        <f>SUM(F13:F20)</f>
        <v>572996484.52</v>
      </c>
      <c r="G12" s="4">
        <f>D12-E12</f>
        <v>6024299.159999967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347403873</v>
      </c>
      <c r="C15" s="5">
        <v>162030410.82</v>
      </c>
      <c r="D15" s="5">
        <f t="shared" si="2"/>
        <v>509434283.82</v>
      </c>
      <c r="E15" s="5">
        <v>503626816.3</v>
      </c>
      <c r="F15" s="5">
        <v>482938637.76</v>
      </c>
      <c r="G15" s="5">
        <f t="shared" si="1"/>
        <v>5807467.519999981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30767080</v>
      </c>
      <c r="C17" s="5">
        <v>58276512.91</v>
      </c>
      <c r="D17" s="5">
        <f t="shared" si="2"/>
        <v>89043592.91</v>
      </c>
      <c r="E17" s="5">
        <v>88826761.27</v>
      </c>
      <c r="F17" s="5">
        <v>88083762.1</v>
      </c>
      <c r="G17" s="5">
        <f t="shared" si="1"/>
        <v>216831.6400000006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1974084.66</v>
      </c>
      <c r="D19" s="5">
        <f t="shared" si="2"/>
        <v>1974084.66</v>
      </c>
      <c r="E19" s="5">
        <v>1974084.66</v>
      </c>
      <c r="F19" s="5">
        <v>1974084.66</v>
      </c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638601944.09</v>
      </c>
      <c r="C22" s="4">
        <f>SUM(C23:C29)</f>
        <v>42235610.24</v>
      </c>
      <c r="D22" s="4">
        <f>SUM(D23:D29)</f>
        <v>680837554.33</v>
      </c>
      <c r="E22" s="4">
        <f>SUM(E23:E29)</f>
        <v>678072248.28</v>
      </c>
      <c r="F22" s="4">
        <f>SUM(F23:F29)</f>
        <v>631928008.34</v>
      </c>
      <c r="G22" s="4">
        <f aca="true" t="shared" si="3" ref="G22:G29">D22-E22</f>
        <v>2765306.0500000715</v>
      </c>
    </row>
    <row r="23" spans="1:7" ht="12.75">
      <c r="A23" s="11" t="s">
        <v>22</v>
      </c>
      <c r="B23" s="5">
        <v>8316211</v>
      </c>
      <c r="C23" s="5">
        <v>529549.12</v>
      </c>
      <c r="D23" s="5">
        <f>B23+C23</f>
        <v>8845760.12</v>
      </c>
      <c r="E23" s="5">
        <v>8845760.12</v>
      </c>
      <c r="F23" s="5">
        <v>8559658.06</v>
      </c>
      <c r="G23" s="5">
        <f t="shared" si="3"/>
        <v>0</v>
      </c>
    </row>
    <row r="24" spans="1:7" ht="12.75">
      <c r="A24" s="11" t="s">
        <v>23</v>
      </c>
      <c r="B24" s="5">
        <v>179517341.09</v>
      </c>
      <c r="C24" s="5">
        <v>-57761500.53</v>
      </c>
      <c r="D24" s="5">
        <f aca="true" t="shared" si="4" ref="D24:D29">B24+C24</f>
        <v>121755840.56</v>
      </c>
      <c r="E24" s="5">
        <v>121391123.65</v>
      </c>
      <c r="F24" s="5">
        <v>114709136.43</v>
      </c>
      <c r="G24" s="5">
        <f t="shared" si="3"/>
        <v>364716.9099999964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72374424</v>
      </c>
      <c r="C26" s="5">
        <v>8094317.92</v>
      </c>
      <c r="D26" s="5">
        <f t="shared" si="4"/>
        <v>80468741.92</v>
      </c>
      <c r="E26" s="5">
        <v>80468741.92</v>
      </c>
      <c r="F26" s="5">
        <v>74731233.55</v>
      </c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122365081</v>
      </c>
      <c r="C28" s="5">
        <v>-17361797.78</v>
      </c>
      <c r="D28" s="5">
        <f t="shared" si="4"/>
        <v>105003283.22</v>
      </c>
      <c r="E28" s="5">
        <v>104704233.09</v>
      </c>
      <c r="F28" s="5">
        <v>102830821.07</v>
      </c>
      <c r="G28" s="5">
        <f t="shared" si="3"/>
        <v>299050.12999999523</v>
      </c>
    </row>
    <row r="29" spans="1:7" ht="12.75">
      <c r="A29" s="11" t="s">
        <v>28</v>
      </c>
      <c r="B29" s="5">
        <v>256028887</v>
      </c>
      <c r="C29" s="5">
        <v>108735041.51</v>
      </c>
      <c r="D29" s="5">
        <f t="shared" si="4"/>
        <v>364763928.51</v>
      </c>
      <c r="E29" s="5">
        <v>362662389.5</v>
      </c>
      <c r="F29" s="5">
        <v>331097159.23</v>
      </c>
      <c r="G29" s="5">
        <f t="shared" si="3"/>
        <v>2101539.0099999905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34726738</v>
      </c>
      <c r="C31" s="4">
        <f>SUM(C32:C40)</f>
        <v>-1735096.0600000005</v>
      </c>
      <c r="D31" s="4">
        <f>SUM(D32:D40)</f>
        <v>32991641.939999998</v>
      </c>
      <c r="E31" s="4">
        <f>SUM(E32:E40)</f>
        <v>32947303.39</v>
      </c>
      <c r="F31" s="4">
        <f>SUM(F32:F40)</f>
        <v>32296955.64</v>
      </c>
      <c r="G31" s="4">
        <f aca="true" t="shared" si="5" ref="G31:G40">D31-E31</f>
        <v>44338.54999999702</v>
      </c>
    </row>
    <row r="32" spans="1:7" ht="12.75">
      <c r="A32" s="11" t="s">
        <v>30</v>
      </c>
      <c r="B32" s="5">
        <v>8687865</v>
      </c>
      <c r="C32" s="5">
        <v>11411695.78</v>
      </c>
      <c r="D32" s="5">
        <f>B32+C32</f>
        <v>20099560.78</v>
      </c>
      <c r="E32" s="5">
        <v>20099560.78</v>
      </c>
      <c r="F32" s="5">
        <v>19859458.95</v>
      </c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7588301</v>
      </c>
      <c r="C38" s="5">
        <v>-3891125.03</v>
      </c>
      <c r="D38" s="5">
        <f t="shared" si="6"/>
        <v>3697175.97</v>
      </c>
      <c r="E38" s="5">
        <v>3652837.42</v>
      </c>
      <c r="F38" s="5">
        <v>3489553.97</v>
      </c>
      <c r="G38" s="5">
        <f t="shared" si="5"/>
        <v>44338.55000000028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18450572</v>
      </c>
      <c r="C40" s="5">
        <v>-9255666.81</v>
      </c>
      <c r="D40" s="5">
        <f t="shared" si="6"/>
        <v>9194905.19</v>
      </c>
      <c r="E40" s="5">
        <v>9194905.19</v>
      </c>
      <c r="F40" s="5">
        <v>8947942.72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357441824</v>
      </c>
      <c r="C48" s="4">
        <f>C49+C59+C68+C79</f>
        <v>85724847.73</v>
      </c>
      <c r="D48" s="4">
        <f>D49+D59+D68+D79</f>
        <v>443166671.73</v>
      </c>
      <c r="E48" s="4">
        <f>E49+E59+E68+E79</f>
        <v>442280802.94000006</v>
      </c>
      <c r="F48" s="4">
        <f>F49+F59+F68+F79</f>
        <v>381442285.45</v>
      </c>
      <c r="G48" s="4">
        <f aca="true" t="shared" si="7" ref="G48:G83">D48-E48</f>
        <v>885868.7899999619</v>
      </c>
    </row>
    <row r="49" spans="1:7" ht="12.75">
      <c r="A49" s="8" t="s">
        <v>12</v>
      </c>
      <c r="B49" s="4">
        <f>SUM(B50:B57)</f>
        <v>106739193</v>
      </c>
      <c r="C49" s="4">
        <f>SUM(C50:C57)</f>
        <v>-1582133.1699999995</v>
      </c>
      <c r="D49" s="4">
        <f>SUM(D50:D57)</f>
        <v>105157059.83000001</v>
      </c>
      <c r="E49" s="4">
        <f>SUM(E50:E57)</f>
        <v>105127525.72</v>
      </c>
      <c r="F49" s="4">
        <f>SUM(F50:F57)</f>
        <v>102272947.4</v>
      </c>
      <c r="G49" s="4">
        <f t="shared" si="7"/>
        <v>29534.110000014305</v>
      </c>
    </row>
    <row r="50" spans="1:7" ht="12.75">
      <c r="A50" s="11" t="s">
        <v>13</v>
      </c>
      <c r="B50" s="5">
        <v>0</v>
      </c>
      <c r="C50" s="5">
        <v>1595455.65</v>
      </c>
      <c r="D50" s="5">
        <f>B50+C50</f>
        <v>1595455.65</v>
      </c>
      <c r="E50" s="5">
        <v>1595455.65</v>
      </c>
      <c r="F50" s="5">
        <v>1592056.98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77797288</v>
      </c>
      <c r="C52" s="5">
        <v>-4098223.35</v>
      </c>
      <c r="D52" s="5">
        <f t="shared" si="8"/>
        <v>73699064.65</v>
      </c>
      <c r="E52" s="5">
        <v>73699064.64</v>
      </c>
      <c r="F52" s="5">
        <v>73089254.85</v>
      </c>
      <c r="G52" s="5">
        <f t="shared" si="7"/>
        <v>0.01000000536441803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28941905</v>
      </c>
      <c r="C54" s="5">
        <v>-12280765.57</v>
      </c>
      <c r="D54" s="5">
        <f t="shared" si="8"/>
        <v>16661139.43</v>
      </c>
      <c r="E54" s="5">
        <v>16661139.43</v>
      </c>
      <c r="F54" s="5">
        <v>16643758.45</v>
      </c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10020760</v>
      </c>
      <c r="D56" s="5">
        <f t="shared" si="8"/>
        <v>10020760</v>
      </c>
      <c r="E56" s="5">
        <v>9997762.87</v>
      </c>
      <c r="F56" s="5">
        <v>9997762.87</v>
      </c>
      <c r="G56" s="5">
        <f t="shared" si="7"/>
        <v>22997.13000000082</v>
      </c>
    </row>
    <row r="57" spans="1:7" ht="12.75">
      <c r="A57" s="11" t="s">
        <v>20</v>
      </c>
      <c r="B57" s="5">
        <v>0</v>
      </c>
      <c r="C57" s="5">
        <v>3180640.1</v>
      </c>
      <c r="D57" s="5">
        <f t="shared" si="8"/>
        <v>3180640.1</v>
      </c>
      <c r="E57" s="5">
        <v>3174103.13</v>
      </c>
      <c r="F57" s="5">
        <v>950114.25</v>
      </c>
      <c r="G57" s="5">
        <f t="shared" si="7"/>
        <v>6536.970000000205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250702631</v>
      </c>
      <c r="C59" s="4">
        <f>SUM(C60:C66)</f>
        <v>82797244.68</v>
      </c>
      <c r="D59" s="4">
        <f>SUM(D60:D66)</f>
        <v>333499875.68</v>
      </c>
      <c r="E59" s="4">
        <f>SUM(E60:E66)</f>
        <v>332644002</v>
      </c>
      <c r="F59" s="4">
        <f>SUM(F60:F66)</f>
        <v>278346619.46</v>
      </c>
      <c r="G59" s="4">
        <f t="shared" si="7"/>
        <v>855873.6800000072</v>
      </c>
    </row>
    <row r="60" spans="1:7" ht="12.75">
      <c r="A60" s="11" t="s">
        <v>22</v>
      </c>
      <c r="B60" s="5">
        <v>0</v>
      </c>
      <c r="C60" s="5">
        <v>409107.74</v>
      </c>
      <c r="D60" s="5">
        <f>B60+C60</f>
        <v>409107.74</v>
      </c>
      <c r="E60" s="5">
        <v>409107.74</v>
      </c>
      <c r="F60" s="5">
        <v>409107.74</v>
      </c>
      <c r="G60" s="5">
        <f t="shared" si="7"/>
        <v>0</v>
      </c>
    </row>
    <row r="61" spans="1:7" ht="12.75">
      <c r="A61" s="11" t="s">
        <v>23</v>
      </c>
      <c r="B61" s="5">
        <v>6835978</v>
      </c>
      <c r="C61" s="5">
        <v>180732637.13</v>
      </c>
      <c r="D61" s="5">
        <f aca="true" t="shared" si="9" ref="D61:D66">B61+C61</f>
        <v>187568615.13</v>
      </c>
      <c r="E61" s="5">
        <v>186731250.5</v>
      </c>
      <c r="F61" s="5">
        <v>143342965.14</v>
      </c>
      <c r="G61" s="5">
        <f t="shared" si="7"/>
        <v>837364.6299999952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3853096</v>
      </c>
      <c r="C63" s="5">
        <v>6021806.57</v>
      </c>
      <c r="D63" s="5">
        <f t="shared" si="9"/>
        <v>9874902.57</v>
      </c>
      <c r="E63" s="5">
        <v>9874902.57</v>
      </c>
      <c r="F63" s="5">
        <v>4689456.83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845466.79</v>
      </c>
      <c r="D64" s="5">
        <f t="shared" si="9"/>
        <v>845466.79</v>
      </c>
      <c r="E64" s="5">
        <v>845466.79</v>
      </c>
      <c r="F64" s="5">
        <v>845466.79</v>
      </c>
      <c r="G64" s="5">
        <f t="shared" si="7"/>
        <v>0</v>
      </c>
    </row>
    <row r="65" spans="1:7" ht="12.75">
      <c r="A65" s="11" t="s">
        <v>27</v>
      </c>
      <c r="B65" s="5">
        <v>143716956</v>
      </c>
      <c r="C65" s="5">
        <v>-143465309.95</v>
      </c>
      <c r="D65" s="5">
        <f t="shared" si="9"/>
        <v>251646.05000001192</v>
      </c>
      <c r="E65" s="5">
        <v>233137</v>
      </c>
      <c r="F65" s="5">
        <v>233137</v>
      </c>
      <c r="G65" s="5">
        <f t="shared" si="7"/>
        <v>18509.05000001192</v>
      </c>
    </row>
    <row r="66" spans="1:7" ht="12.75">
      <c r="A66" s="11" t="s">
        <v>28</v>
      </c>
      <c r="B66" s="5">
        <v>96296601</v>
      </c>
      <c r="C66" s="5">
        <v>38253536.4</v>
      </c>
      <c r="D66" s="5">
        <f t="shared" si="9"/>
        <v>134550137.4</v>
      </c>
      <c r="E66" s="5">
        <v>134550137.4</v>
      </c>
      <c r="F66" s="5">
        <v>128826485.96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4509736.220000001</v>
      </c>
      <c r="D68" s="4">
        <f>SUM(D69:D77)</f>
        <v>4509736.220000001</v>
      </c>
      <c r="E68" s="4">
        <f>SUM(E69:E77)</f>
        <v>4509275.220000001</v>
      </c>
      <c r="F68" s="4">
        <f>SUM(F69:F77)</f>
        <v>822718.59</v>
      </c>
      <c r="G68" s="4">
        <f t="shared" si="7"/>
        <v>461</v>
      </c>
    </row>
    <row r="69" spans="1:7" ht="12.75">
      <c r="A69" s="11" t="s">
        <v>30</v>
      </c>
      <c r="B69" s="5">
        <v>0</v>
      </c>
      <c r="C69" s="5">
        <v>3593070.22</v>
      </c>
      <c r="D69" s="5">
        <f>B69+C69</f>
        <v>3593070.22</v>
      </c>
      <c r="E69" s="5">
        <v>3593070.22</v>
      </c>
      <c r="F69" s="5">
        <v>822718.59</v>
      </c>
      <c r="G69" s="5">
        <f t="shared" si="7"/>
        <v>0</v>
      </c>
    </row>
    <row r="70" spans="1:7" ht="12.75">
      <c r="A70" s="11" t="s">
        <v>31</v>
      </c>
      <c r="B70" s="5">
        <v>0</v>
      </c>
      <c r="C70" s="5">
        <v>916666</v>
      </c>
      <c r="D70" s="5">
        <f aca="true" t="shared" si="10" ref="D70:D77">B70+C70</f>
        <v>916666</v>
      </c>
      <c r="E70" s="5">
        <v>916205</v>
      </c>
      <c r="F70" s="5">
        <v>0</v>
      </c>
      <c r="G70" s="5">
        <f t="shared" si="7"/>
        <v>461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1408941459.0900002</v>
      </c>
      <c r="C85" s="4">
        <f t="shared" si="11"/>
        <v>348506370.3</v>
      </c>
      <c r="D85" s="4">
        <f t="shared" si="11"/>
        <v>1757447829.39</v>
      </c>
      <c r="E85" s="4">
        <f t="shared" si="11"/>
        <v>1747728016.8400002</v>
      </c>
      <c r="F85" s="4">
        <f t="shared" si="11"/>
        <v>1618663733.9500003</v>
      </c>
      <c r="G85" s="4">
        <f t="shared" si="11"/>
        <v>9719812.549999997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2:7" ht="12.75">
      <c r="B91" s="34"/>
      <c r="E91" s="39"/>
      <c r="F91" s="35"/>
      <c r="G91" s="39"/>
    </row>
    <row r="92" spans="1:6" ht="12.75">
      <c r="A92" s="36" t="s">
        <v>48</v>
      </c>
      <c r="F92" s="37" t="s">
        <v>49</v>
      </c>
    </row>
    <row r="93" spans="1:6" ht="12.75">
      <c r="A93" s="38" t="s">
        <v>50</v>
      </c>
      <c r="F93" s="38" t="s">
        <v>51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2020-01-23T02:27:15Z</cp:lastPrinted>
  <dcterms:created xsi:type="dcterms:W3CDTF">2016-10-11T20:47:09Z</dcterms:created>
  <dcterms:modified xsi:type="dcterms:W3CDTF">2020-01-23T02:27:17Z</dcterms:modified>
  <cp:category/>
  <cp:version/>
  <cp:contentType/>
  <cp:contentStatus/>
</cp:coreProperties>
</file>