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<sst xmlns="http://schemas.openxmlformats.org/spreadsheetml/2006/main" count="131" uniqueCount="128">
  <si>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</si>
  <si>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</si>
  <si>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</si>
  <si>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</si>
  <si>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</si>
  <si>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</si>
  <si>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</si>
  <si>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</si>
  <si>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</si>
  <si>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</si>
  <si>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</si>
  <si>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</si>
  <si>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</si>
  <si>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</si>
  <si>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</si>
  <si>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</si>
  <si>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</si>
  <si>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</si>
  <si>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</si>
  <si>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</si>
  <si>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</si>
  <si>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</si>
  <si>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</si>
  <si>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</si>
  <si>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</si>
  <si>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</si>
  <si>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</si>
  <si>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</si>
  <si>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</si>
  <si>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</si>
  <si>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</si>
  <si>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</si>
  <si>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</si>
  <si>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</si>
  <si>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</si>
  <si>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</si>
  <si>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</si>
  <si>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</si>
  <si>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</si>
  <si>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</si>
  <si>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</si>
  <si>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</si>
  <si>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</si>
  <si>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</si>
  <si>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</si>
  <si>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</si>
  <si>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</si>
  <si>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</si>
  <si>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</si>
  <si>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</si>
  <si>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</si>
  <si>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</si>
  <si>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</si>
  <si>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</si>
  <si>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</si>
  <si>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</si>
  <si>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</si>
  <si>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</si>
  <si>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</si>
  <si>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</si>
  <si>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</si>
  <si>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</si>
  <si>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</si>
  <si>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</si>
  <si>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</si>
  <si>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</si>
  <si>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</si>
  <si>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</si>
  <si>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</si>
  <si>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</si>
  <si>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</si>
  <si>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</si>
  <si>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</si>
  <si>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</si>
  <si>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</si>
  <si>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</si>
  <si>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</si>
  <si>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</si>
  <si>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</si>
  <si>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</si>
  <si>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</si>
  <si>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</si>
  <si>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</si>
  <si>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</si>
  <si>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</si>
  <si>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</si>
  <si>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</si>
  <si>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</si>
  <si>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</si>
  <si>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</si>
  <si>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</si>
  <si>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</si>
  <si>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</si>
  <si>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</si>
  <si>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</si>
  <si>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</si>
  <si>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</si>
  <si>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</si>
  <si>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</si>
  <si>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</si>
  <si>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</si>
  <si>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</si>
  <si>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</si>
  <si>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</si>
  <si>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</si>
  <si>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</si>
  <si>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</si>
  <si>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</si>
  <si>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</si>
  <si>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</si>
  <si>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</si>
  <si>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</si>
  <si>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</si>
  <si>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</si>
  <si>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</si>
  <si>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</si>
  <si>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</si>
  <si>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</si>
  <si>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</si>
  <si>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</si>
  <si>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Carmen (a)</t>
  </si>
  <si>
    <t>Al 31 de diciembre de 2018 y al 31 de Diciembre de 2019 (b)</t>
  </si>
  <si>
    <t>2019 (d)</t>
  </si>
  <si>
    <t>31 de diciembre de 2018 (e)</t>
  </si>
  <si>
    <t>C.P.A. José Alieser Hernández May</t>
  </si>
  <si>
    <t>L.C.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</si>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</sst>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37" fillId="0" borderId="20" xfId="0" applyFont="1" applyBorder="1" applyAlignment="1">
      <alignment horizontal="right"/>
    </xf>
    <xf numFmtId="0" fontId="37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tabSelected="1" zoomScalePageLayoutView="0" workbookViewId="0" topLeftCell="A1">
      <pane ySplit="6" topLeftCell="A76" activePane="bottomLeft" state="frozen"/>
      <selection pane="topLeft" activeCell="A1" sqref="A1"/>
      <selection pane="bottomLeft" activeCell="E85" sqref="E8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117961463.86</v>
      </c>
      <c r="D9" s="9">
        <f>SUM(D10:D16)</f>
        <v>51969028.4</v>
      </c>
      <c r="E9" s="11" t="s">
        <v>8</v>
      </c>
      <c r="F9" s="9">
        <f>SUM(F10:F18)</f>
        <v>212418964.35000002</v>
      </c>
      <c r="G9" s="9">
        <f>SUM(G10:G18)</f>
        <v>82288907.05</v>
      </c>
    </row>
    <row r="10" spans="2:7" ht="12.75">
      <c r="B10" s="12" t="s">
        <v>9</v>
      </c>
      <c r="C10" s="9">
        <v>202506.83</v>
      </c>
      <c r="D10" s="9">
        <v>115035.16</v>
      </c>
      <c r="E10" s="13" t="s">
        <v>10</v>
      </c>
      <c r="F10" s="9">
        <v>27684641.54</v>
      </c>
      <c r="G10" s="9">
        <v>14194337.62</v>
      </c>
    </row>
    <row r="11" spans="2:7" ht="12.75">
      <c r="B11" s="12" t="s">
        <v>11</v>
      </c>
      <c r="C11" s="9">
        <v>117418804.28</v>
      </c>
      <c r="D11" s="9">
        <v>51527259.93</v>
      </c>
      <c r="E11" s="13" t="s">
        <v>12</v>
      </c>
      <c r="F11" s="9">
        <v>54445147.86</v>
      </c>
      <c r="G11" s="9">
        <v>593566.34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54033158.87</v>
      </c>
      <c r="G12" s="9">
        <v>22859945.94</v>
      </c>
    </row>
    <row r="13" spans="2:7" ht="12.75">
      <c r="B13" s="12" t="s">
        <v>15</v>
      </c>
      <c r="C13" s="9">
        <v>185623.97</v>
      </c>
      <c r="D13" s="9">
        <v>172204.53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9783007.24</v>
      </c>
      <c r="G14" s="9">
        <v>4536524.9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154528.78</v>
      </c>
      <c r="D16" s="9">
        <v>154528.78</v>
      </c>
      <c r="E16" s="13" t="s">
        <v>22</v>
      </c>
      <c r="F16" s="9">
        <v>66473008.84</v>
      </c>
      <c r="G16" s="9">
        <v>40104532.25</v>
      </c>
    </row>
    <row r="17" spans="2:7" ht="12.75">
      <c r="B17" s="10" t="s">
        <v>23</v>
      </c>
      <c r="C17" s="9">
        <f>SUM(C18:C24)</f>
        <v>18045565.71</v>
      </c>
      <c r="D17" s="9">
        <f>SUM(D18:D24)</f>
        <v>12406839.89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4798097.39</v>
      </c>
      <c r="D19" s="9">
        <v>0</v>
      </c>
      <c r="E19" s="11" t="s">
        <v>28</v>
      </c>
      <c r="F19" s="9">
        <f>SUM(F20:F22)</f>
        <v>-40176280.57</v>
      </c>
      <c r="G19" s="9">
        <f>SUM(G20:G22)</f>
        <v>-40176280.57</v>
      </c>
    </row>
    <row r="20" spans="2:7" ht="12.75">
      <c r="B20" s="12" t="s">
        <v>29</v>
      </c>
      <c r="C20" s="9">
        <v>13251536.32</v>
      </c>
      <c r="D20" s="9">
        <v>12406839.89</v>
      </c>
      <c r="E20" s="13" t="s">
        <v>30</v>
      </c>
      <c r="F20" s="9">
        <v>-40176280.57</v>
      </c>
      <c r="G20" s="9">
        <v>-40176280.57</v>
      </c>
    </row>
    <row r="21" spans="2:7" ht="12.75">
      <c r="B21" s="12" t="s">
        <v>31</v>
      </c>
      <c r="C21" s="9">
        <v>-4068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57972177.39</v>
      </c>
      <c r="D25" s="9">
        <f>SUM(D26:D30)</f>
        <v>44715574.2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42978857.13</v>
      </c>
      <c r="D26" s="9">
        <v>41667833.84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14993320.26</v>
      </c>
      <c r="D29" s="9">
        <v>3047740.36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7745538.79</v>
      </c>
      <c r="D37" s="9">
        <v>4329941.79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406161.38</v>
      </c>
      <c r="G38" s="9">
        <f>SUM(G39:G41)</f>
        <v>939601.39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406161.38</v>
      </c>
      <c r="G39" s="9">
        <v>939601.39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5733672.88</v>
      </c>
      <c r="D41" s="9">
        <f>SUM(D42:D45)</f>
        <v>5757110.08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5733672.88</v>
      </c>
      <c r="D42" s="9">
        <v>5757110.08</v>
      </c>
      <c r="E42" s="11" t="s">
        <v>74</v>
      </c>
      <c r="F42" s="9">
        <f>SUM(F43:F45)</f>
        <v>51514823.56</v>
      </c>
      <c r="G42" s="9">
        <f>SUM(G43:G45)</f>
        <v>61667625.86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51514823.56</v>
      </c>
      <c r="G45" s="9">
        <v>61667625.86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207458418.62999997</v>
      </c>
      <c r="D47" s="9">
        <f>D9+D17+D25+D31+D37+D38+D41</f>
        <v>119178494.36000001</v>
      </c>
      <c r="E47" s="8" t="s">
        <v>82</v>
      </c>
      <c r="F47" s="9">
        <f>F9+F19+F23+F26+F27+F31+F38+F42</f>
        <v>224163668.72000003</v>
      </c>
      <c r="G47" s="9">
        <f>G9+G19+G23+G26+G27+G31+G38+G42</f>
        <v>104719853.72999999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15727176.31</v>
      </c>
      <c r="D50" s="9">
        <v>15628017.16</v>
      </c>
      <c r="E50" s="11" t="s">
        <v>86</v>
      </c>
      <c r="F50" s="9">
        <v>99081195.23</v>
      </c>
      <c r="G50" s="9">
        <v>161166711.68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365233215.26</v>
      </c>
      <c r="G51" s="9">
        <v>431544125.01</v>
      </c>
    </row>
    <row r="52" spans="2:7" ht="12.75">
      <c r="B52" s="10" t="s">
        <v>89</v>
      </c>
      <c r="C52" s="9">
        <v>979027165.09</v>
      </c>
      <c r="D52" s="9">
        <v>860937631.22</v>
      </c>
      <c r="E52" s="11" t="s">
        <v>90</v>
      </c>
      <c r="F52" s="9">
        <v>256988245.11</v>
      </c>
      <c r="G52" s="9">
        <v>262337479.24</v>
      </c>
    </row>
    <row r="53" spans="2:7" ht="12.75">
      <c r="B53" s="10" t="s">
        <v>91</v>
      </c>
      <c r="C53" s="9">
        <v>306020586.8</v>
      </c>
      <c r="D53" s="9">
        <v>297252255.99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8668844.29</v>
      </c>
      <c r="D54" s="9">
        <v>7237270.89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-20514708.11</v>
      </c>
      <c r="D55" s="9">
        <v>-12346996.74</v>
      </c>
      <c r="E55" s="11" t="s">
        <v>96</v>
      </c>
      <c r="F55" s="9">
        <v>1625000.06</v>
      </c>
      <c r="G55" s="9">
        <v>271343.39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722927655.66</v>
      </c>
      <c r="G57" s="9">
        <f>SUM(G50:G55)</f>
        <v>855319659.32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947091324.38</v>
      </c>
      <c r="G59" s="9">
        <f>G47+G57</f>
        <v>960039513.0500001</v>
      </c>
    </row>
    <row r="60" spans="2:7" ht="25.5">
      <c r="B60" s="6" t="s">
        <v>102</v>
      </c>
      <c r="C60" s="9">
        <f>SUM(C50:C58)</f>
        <v>1288929064.38</v>
      </c>
      <c r="D60" s="9">
        <f>SUM(D50:D58)</f>
        <v>1168708178.52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1496387483.01</v>
      </c>
      <c r="D62" s="9">
        <f>D47+D60</f>
        <v>1287886672.88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864014875.44</v>
      </c>
      <c r="G63" s="9">
        <f>SUM(G64:G66)</f>
        <v>864014875.44</v>
      </c>
    </row>
    <row r="64" spans="2:7" ht="12.75">
      <c r="B64" s="10"/>
      <c r="C64" s="9"/>
      <c r="D64" s="9"/>
      <c r="E64" s="11" t="s">
        <v>106</v>
      </c>
      <c r="F64" s="9">
        <v>181507177.82</v>
      </c>
      <c r="G64" s="9">
        <v>181507177.82</v>
      </c>
    </row>
    <row r="65" spans="2:7" ht="12.75">
      <c r="B65" s="10"/>
      <c r="C65" s="9"/>
      <c r="D65" s="9"/>
      <c r="E65" s="11" t="s">
        <v>107</v>
      </c>
      <c r="F65" s="9">
        <v>682507697.62</v>
      </c>
      <c r="G65" s="9">
        <v>682507697.62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-314718716.81</v>
      </c>
      <c r="G68" s="9">
        <f>SUM(G69:G73)</f>
        <v>-536167715.61</v>
      </c>
    </row>
    <row r="69" spans="2:7" ht="12.75">
      <c r="B69" s="10"/>
      <c r="C69" s="9"/>
      <c r="D69" s="9"/>
      <c r="E69" s="11" t="s">
        <v>110</v>
      </c>
      <c r="F69" s="9">
        <v>279383256.28</v>
      </c>
      <c r="G69" s="9">
        <v>157101732.48</v>
      </c>
    </row>
    <row r="70" spans="2:7" ht="12.75">
      <c r="B70" s="10"/>
      <c r="C70" s="9"/>
      <c r="D70" s="9"/>
      <c r="E70" s="11" t="s">
        <v>111</v>
      </c>
      <c r="F70" s="9">
        <v>-511364956.84</v>
      </c>
      <c r="G70" s="9">
        <v>-668466689.32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-82737016.25</v>
      </c>
      <c r="G73" s="9">
        <v>-24802758.77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549296158.6300001</v>
      </c>
      <c r="G79" s="9">
        <f>G63+G68+G75</f>
        <v>327847159.83000004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1496387483.0100002</v>
      </c>
      <c r="G81" s="9">
        <f>G59+G79</f>
        <v>1287886672.88</v>
      </c>
    </row>
    <row r="82" spans="2:7" ht="13.5" thickBot="1">
      <c r="B82" s="16"/>
      <c r="C82" s="17"/>
      <c r="D82" s="17"/>
      <c r="E82" s="18"/>
      <c r="F82" s="19"/>
      <c r="G82" s="19"/>
    </row>
    <row r="87" spans="3:7" ht="12.75">
      <c r="C87" s="29"/>
      <c r="D87" s="1"/>
      <c r="E87" s="30"/>
      <c r="F87" s="33"/>
      <c r="G87" s="33"/>
    </row>
    <row r="88" spans="2:7" ht="12.75">
      <c r="B88" s="31" t="s">
        <v>124</v>
      </c>
      <c r="C88" s="1"/>
      <c r="D88" s="1"/>
      <c r="E88" s="32" t="s">
        <v>125</v>
      </c>
      <c r="F88" s="32"/>
      <c r="G88" s="33"/>
    </row>
    <row r="89" spans="2:7" ht="12.75">
      <c r="B89" s="2" t="s">
        <v>126</v>
      </c>
      <c r="C89" s="1"/>
      <c r="D89" s="1"/>
      <c r="E89" s="2" t="s">
        <v>127</v>
      </c>
      <c r="G89" s="1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2016-12-20T19:33:34Z</cp:lastPrinted>
  <dcterms:created xsi:type="dcterms:W3CDTF">2016-10-11T18:36:49Z</dcterms:created>
  <dcterms:modified xsi:type="dcterms:W3CDTF">2020-01-23T02:22:37Z</dcterms:modified>
  <cp:category/>
  <cp:version/>
  <cp:contentType/>
  <cp:contentStatus/>
</cp:coreProperties>
</file>