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<sst xmlns="http://schemas.openxmlformats.org/spreadsheetml/2006/main" count="74" uniqueCount="50">
  <si>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</si>
  <si>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</si>
  <si>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</si>
  <si>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</si>
  <si>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</si>
  <si>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</si>
  <si>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</si>
  <si>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</si>
  <si>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</si>
  <si>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</si>
  <si>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</si>
  <si>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</si>
  <si>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</si>
  <si>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</si>
  <si>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</si>
  <si>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</si>
  <si>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</si>
  <si>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</si>
  <si>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</si>
  <si>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</si>
  <si>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</si>
  <si>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</si>
  <si>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</si>
  <si>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</si>
  <si>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</si>
  <si>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</si>
  <si>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</si>
  <si>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</si>
  <si>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</si>
  <si>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</si>
  <si>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</si>
  <si>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</si>
  <si>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</si>
  <si>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</si>
  <si>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</si>
  <si>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</si>
  <si>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</si>
  <si>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</si>
  <si>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</si>
  <si>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</si>
  <si>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</si>
  <si>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</si>
  <si>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</si>
  <si>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</si>
  <si>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Carmen (a)</t>
  </si>
  <si>
    <t>Del 1 de Enero al 31 de Marzo de 2019 (b)</t>
  </si>
  <si>
    <t>C.P.A. José Alieser Hernández May</t>
  </si>
  <si>
    <t>Lic.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</si>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</sst>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horizontal="left" vertical="center" wrapText="1" indent="5"/>
    </xf>
    <xf numFmtId="172" fontId="39" fillId="0" borderId="14" xfId="0" applyNumberFormat="1" applyFont="1" applyBorder="1" applyAlignment="1">
      <alignment vertical="center" wrapText="1"/>
    </xf>
    <xf numFmtId="172" fontId="39" fillId="33" borderId="11" xfId="0" applyNumberFormat="1" applyFont="1" applyFill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40" fillId="33" borderId="16" xfId="0" applyNumberFormat="1" applyFont="1" applyFill="1" applyBorder="1" applyAlignment="1">
      <alignment vertical="center"/>
    </xf>
    <xf numFmtId="172" fontId="40" fillId="33" borderId="17" xfId="0" applyNumberFormat="1" applyFont="1" applyFill="1" applyBorder="1" applyAlignment="1">
      <alignment horizontal="center"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39" fillId="0" borderId="0" xfId="0" applyNumberFormat="1" applyFont="1" applyAlignment="1">
      <alignment/>
    </xf>
    <xf numFmtId="172" fontId="40" fillId="33" borderId="18" xfId="0" applyNumberFormat="1" applyFont="1" applyFill="1" applyBorder="1" applyAlignment="1">
      <alignment horizontal="center" vertical="center"/>
    </xf>
    <xf numFmtId="172" fontId="40" fillId="33" borderId="12" xfId="0" applyNumberFormat="1" applyFont="1" applyFill="1" applyBorder="1" applyAlignment="1">
      <alignment horizontal="center" vertical="center"/>
    </xf>
    <xf numFmtId="172" fontId="39" fillId="0" borderId="13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5"/>
    </xf>
    <xf numFmtId="172" fontId="39" fillId="0" borderId="14" xfId="0" applyNumberFormat="1" applyFont="1" applyBorder="1" applyAlignment="1">
      <alignment vertical="center"/>
    </xf>
    <xf numFmtId="172" fontId="40" fillId="0" borderId="15" xfId="0" applyNumberFormat="1" applyFont="1" applyBorder="1" applyAlignment="1">
      <alignment vertical="center"/>
    </xf>
    <xf numFmtId="172" fontId="40" fillId="0" borderId="12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justify"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34" borderId="11" xfId="0" applyNumberFormat="1" applyFont="1" applyFill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39" fillId="0" borderId="14" xfId="0" applyNumberFormat="1" applyFont="1" applyBorder="1" applyAlignment="1">
      <alignment horizontal="left" vertical="center" wrapText="1" indent="1"/>
    </xf>
    <xf numFmtId="0" fontId="41" fillId="0" borderId="0" xfId="0" applyFont="1" applyAlignment="1">
      <alignment/>
    </xf>
    <xf numFmtId="0" fontId="42" fillId="35" borderId="0" xfId="0" applyFont="1" applyFill="1" applyBorder="1" applyAlignment="1" applyProtection="1">
      <alignment horizontal="center" wrapText="1"/>
      <protection/>
    </xf>
    <xf numFmtId="0" fontId="39" fillId="0" borderId="0" xfId="0" applyFont="1" applyBorder="1" applyAlignment="1">
      <alignment/>
    </xf>
    <xf numFmtId="0" fontId="39" fillId="0" borderId="19" xfId="0" applyFont="1" applyBorder="1" applyAlignment="1">
      <alignment/>
    </xf>
    <xf numFmtId="0" fontId="0" fillId="0" borderId="0" xfId="0" applyBorder="1" applyAlignment="1">
      <alignment/>
    </xf>
    <xf numFmtId="0" fontId="42" fillId="35" borderId="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42" fillId="35" borderId="0" xfId="0" applyFont="1" applyFill="1" applyBorder="1" applyAlignment="1" applyProtection="1">
      <alignment horizontal="center"/>
      <protection/>
    </xf>
    <xf numFmtId="0" fontId="42" fillId="35" borderId="0" xfId="0" applyFont="1" applyFill="1" applyBorder="1" applyAlignment="1" applyProtection="1">
      <alignment horizontal="center" wrapText="1"/>
      <protection/>
    </xf>
    <xf numFmtId="172" fontId="40" fillId="33" borderId="13" xfId="0" applyNumberFormat="1" applyFont="1" applyFill="1" applyBorder="1" applyAlignment="1">
      <alignment horizontal="center" vertical="center"/>
    </xf>
    <xf numFmtId="172" fontId="40" fillId="33" borderId="15" xfId="0" applyNumberFormat="1" applyFont="1" applyFill="1" applyBorder="1" applyAlignment="1">
      <alignment horizontal="center" vertical="center"/>
    </xf>
    <xf numFmtId="172" fontId="40" fillId="33" borderId="20" xfId="0" applyNumberFormat="1" applyFont="1" applyFill="1" applyBorder="1" applyAlignment="1">
      <alignment vertical="center"/>
    </xf>
    <xf numFmtId="172" fontId="40" fillId="33" borderId="21" xfId="0" applyNumberFormat="1" applyFont="1" applyFill="1" applyBorder="1" applyAlignment="1">
      <alignment vertical="center"/>
    </xf>
    <xf numFmtId="172" fontId="40" fillId="33" borderId="13" xfId="0" applyNumberFormat="1" applyFont="1" applyFill="1" applyBorder="1" applyAlignment="1">
      <alignment horizontal="center" vertical="center" wrapText="1"/>
    </xf>
    <xf numFmtId="172" fontId="40" fillId="33" borderId="15" xfId="0" applyNumberFormat="1" applyFont="1" applyFill="1" applyBorder="1" applyAlignment="1">
      <alignment horizontal="center" vertical="center" wrapText="1"/>
    </xf>
    <xf numFmtId="172" fontId="39" fillId="0" borderId="22" xfId="0" applyNumberFormat="1" applyFont="1" applyBorder="1" applyAlignment="1">
      <alignment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vertical="center"/>
    </xf>
    <xf numFmtId="0" fontId="40" fillId="33" borderId="21" xfId="0" applyFont="1" applyFill="1" applyBorder="1" applyAlignment="1">
      <alignment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2"/>
  <sheetViews>
    <sheetView tabSelected="1" zoomScalePageLayoutView="0" workbookViewId="0" topLeftCell="A1">
      <pane ySplit="8" topLeftCell="A80" activePane="bottomLeft" state="frozen"/>
      <selection pane="topLeft" activeCell="A1" sqref="A1"/>
      <selection pane="bottomLeft" activeCell="D20" sqref="D2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1" t="s">
        <v>44</v>
      </c>
      <c r="C2" s="52"/>
      <c r="D2" s="52"/>
      <c r="E2" s="53"/>
    </row>
    <row r="3" spans="2:5" ht="12.75">
      <c r="B3" s="54" t="s">
        <v>0</v>
      </c>
      <c r="C3" s="55"/>
      <c r="D3" s="55"/>
      <c r="E3" s="56"/>
    </row>
    <row r="4" spans="2:5" ht="12.75">
      <c r="B4" s="54" t="s">
        <v>45</v>
      </c>
      <c r="C4" s="55"/>
      <c r="D4" s="55"/>
      <c r="E4" s="56"/>
    </row>
    <row r="5" spans="2:5" ht="13.5" thickBot="1">
      <c r="B5" s="57" t="s">
        <v>1</v>
      </c>
      <c r="C5" s="58"/>
      <c r="D5" s="58"/>
      <c r="E5" s="59"/>
    </row>
    <row r="6" spans="2:5" ht="13.5" thickBot="1">
      <c r="B6" s="2"/>
      <c r="C6" s="2"/>
      <c r="D6" s="2"/>
      <c r="E6" s="2"/>
    </row>
    <row r="7" spans="2:5" ht="12.75">
      <c r="B7" s="60" t="s">
        <v>2</v>
      </c>
      <c r="C7" s="3" t="s">
        <v>3</v>
      </c>
      <c r="D7" s="62" t="s">
        <v>5</v>
      </c>
      <c r="E7" s="3" t="s">
        <v>6</v>
      </c>
    </row>
    <row r="8" spans="2:5" ht="13.5" thickBot="1">
      <c r="B8" s="61"/>
      <c r="C8" s="4" t="s">
        <v>4</v>
      </c>
      <c r="D8" s="63"/>
      <c r="E8" s="4" t="s">
        <v>7</v>
      </c>
    </row>
    <row r="9" spans="2:5" ht="12.75">
      <c r="B9" s="7" t="s">
        <v>8</v>
      </c>
      <c r="C9" s="8">
        <f>SUM(C10:C12)</f>
        <v>320014616</v>
      </c>
      <c r="D9" s="8">
        <f>SUM(D10:D12)</f>
        <v>-3898614.269999996</v>
      </c>
      <c r="E9" s="8">
        <f>SUM(E10:E12)</f>
        <v>-3898614.269999996</v>
      </c>
    </row>
    <row r="10" spans="2:5" ht="12.75">
      <c r="B10" s="9" t="s">
        <v>9</v>
      </c>
      <c r="C10" s="6">
        <v>351551588</v>
      </c>
      <c r="D10" s="6">
        <v>104215784.05</v>
      </c>
      <c r="E10" s="6">
        <v>104215784.05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-31536972</v>
      </c>
      <c r="D12" s="6">
        <f>D48</f>
        <v>-108114398.32</v>
      </c>
      <c r="E12" s="6">
        <f>E48</f>
        <v>-108114398.32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1377405157</v>
      </c>
      <c r="D14" s="8">
        <f>SUM(D15:D16)</f>
        <v>303754835.39</v>
      </c>
      <c r="E14" s="8">
        <f>SUM(E15:E16)</f>
        <v>250580994.6</v>
      </c>
    </row>
    <row r="15" spans="2:5" ht="12.75">
      <c r="B15" s="9" t="s">
        <v>12</v>
      </c>
      <c r="C15" s="6">
        <v>1042124789</v>
      </c>
      <c r="D15" s="6">
        <v>268426681.6</v>
      </c>
      <c r="E15" s="6">
        <v>232868630.17</v>
      </c>
    </row>
    <row r="16" spans="2:5" ht="12.75">
      <c r="B16" s="9" t="s">
        <v>13</v>
      </c>
      <c r="C16" s="6">
        <v>335280368</v>
      </c>
      <c r="D16" s="6">
        <v>35328153.79</v>
      </c>
      <c r="E16" s="6">
        <v>17712364.43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24490664.360000003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>
        <v>24490664.360000003</v>
      </c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-1057390541</v>
      </c>
      <c r="D22" s="7">
        <f>D9-D14+D18</f>
        <v>-283162785.29999995</v>
      </c>
      <c r="E22" s="7">
        <f>E9-E14+E18</f>
        <v>-254479608.87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-1025853569</v>
      </c>
      <c r="D24" s="7">
        <f>D22-D12</f>
        <v>-175048386.97999996</v>
      </c>
      <c r="E24" s="7">
        <f>E22-E12</f>
        <v>-146365210.55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-1025853569</v>
      </c>
      <c r="D26" s="8">
        <f>D24-D18</f>
        <v>-199539051.33999997</v>
      </c>
      <c r="E26" s="8">
        <f>E24-E18</f>
        <v>-146365210.55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0"/>
      <c r="C28" s="50"/>
      <c r="D28" s="50"/>
      <c r="E28" s="50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30806167</v>
      </c>
      <c r="D31" s="7">
        <f>SUM(D32:D33)</f>
        <v>6301512.43</v>
      </c>
      <c r="E31" s="7">
        <f>SUM(E32:E33)</f>
        <v>6301512.43</v>
      </c>
    </row>
    <row r="32" spans="2:5" ht="12.75">
      <c r="B32" s="9" t="s">
        <v>24</v>
      </c>
      <c r="C32" s="6">
        <v>30806167</v>
      </c>
      <c r="D32" s="10">
        <v>6301512.43</v>
      </c>
      <c r="E32" s="10">
        <v>6301512.43</v>
      </c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-1056659736</v>
      </c>
      <c r="D35" s="8">
        <f>D26-D31</f>
        <v>-205840563.76999998</v>
      </c>
      <c r="E35" s="8">
        <f>E26-E31</f>
        <v>-152666722.98000002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6" t="s">
        <v>20</v>
      </c>
      <c r="C38" s="48" t="s">
        <v>26</v>
      </c>
      <c r="D38" s="44" t="s">
        <v>5</v>
      </c>
      <c r="E38" s="19" t="s">
        <v>6</v>
      </c>
    </row>
    <row r="39" spans="2:5" ht="13.5" thickBot="1">
      <c r="B39" s="47"/>
      <c r="C39" s="49"/>
      <c r="D39" s="45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31536972</v>
      </c>
      <c r="D44" s="24">
        <f>SUM(D45:D46)</f>
        <v>108114398.32</v>
      </c>
      <c r="E44" s="24">
        <f>SUM(E45:E46)</f>
        <v>108114398.32</v>
      </c>
    </row>
    <row r="45" spans="2:5" ht="12.75">
      <c r="B45" s="25" t="s">
        <v>31</v>
      </c>
      <c r="C45" s="22">
        <v>9375516</v>
      </c>
      <c r="D45" s="26">
        <v>59447090.7</v>
      </c>
      <c r="E45" s="26">
        <v>59447090.7</v>
      </c>
    </row>
    <row r="46" spans="2:5" ht="12.75">
      <c r="B46" s="25" t="s">
        <v>32</v>
      </c>
      <c r="C46" s="22">
        <v>22161456</v>
      </c>
      <c r="D46" s="26">
        <v>48667307.62</v>
      </c>
      <c r="E46" s="26">
        <v>48667307.62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-31536972</v>
      </c>
      <c r="D48" s="23">
        <f>D41-D44</f>
        <v>-108114398.32</v>
      </c>
      <c r="E48" s="23">
        <f>E41-E44</f>
        <v>-108114398.32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6" t="s">
        <v>20</v>
      </c>
      <c r="C51" s="19" t="s">
        <v>3</v>
      </c>
      <c r="D51" s="44" t="s">
        <v>5</v>
      </c>
      <c r="E51" s="19" t="s">
        <v>6</v>
      </c>
    </row>
    <row r="52" spans="2:5" ht="13.5" thickBot="1">
      <c r="B52" s="47"/>
      <c r="C52" s="20" t="s">
        <v>21</v>
      </c>
      <c r="D52" s="45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351551588</v>
      </c>
      <c r="D54" s="26">
        <f>D10</f>
        <v>104215784.05</v>
      </c>
      <c r="E54" s="26">
        <f>E10</f>
        <v>104215784.05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-9375516</v>
      </c>
      <c r="D56" s="26">
        <f>D42-D45</f>
        <v>-59447090.7</v>
      </c>
      <c r="E56" s="26">
        <f>E42-E45</f>
        <v>-59447090.7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9375516</v>
      </c>
      <c r="D58" s="26">
        <f>D45</f>
        <v>59447090.7</v>
      </c>
      <c r="E58" s="26">
        <f>E45</f>
        <v>59447090.7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1042124789</v>
      </c>
      <c r="D60" s="22">
        <f>D15</f>
        <v>268426681.6</v>
      </c>
      <c r="E60" s="22">
        <f>E15</f>
        <v>232868630.17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-699948717</v>
      </c>
      <c r="D64" s="23">
        <f>D54+D56-D60+D62</f>
        <v>-223657988.25</v>
      </c>
      <c r="E64" s="23">
        <f>E54+E56-E60+E62</f>
        <v>-188099936.82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-690573201</v>
      </c>
      <c r="D66" s="23">
        <f>D64-D56</f>
        <v>-164210897.55</v>
      </c>
      <c r="E66" s="23">
        <f>E64-E56</f>
        <v>-128652846.11999999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6" t="s">
        <v>20</v>
      </c>
      <c r="C69" s="48" t="s">
        <v>26</v>
      </c>
      <c r="D69" s="44" t="s">
        <v>5</v>
      </c>
      <c r="E69" s="19" t="s">
        <v>6</v>
      </c>
    </row>
    <row r="70" spans="2:5" ht="13.5" thickBot="1">
      <c r="B70" s="47"/>
      <c r="C70" s="49"/>
      <c r="D70" s="45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-22161456</v>
      </c>
      <c r="D74" s="26">
        <f>D75-D76</f>
        <v>-48667307.62</v>
      </c>
      <c r="E74" s="26">
        <f>E75-E76</f>
        <v>-48667307.62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22161456</v>
      </c>
      <c r="D76" s="26">
        <f>D46</f>
        <v>48667307.62</v>
      </c>
      <c r="E76" s="26">
        <f>E46</f>
        <v>48667307.62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335280368</v>
      </c>
      <c r="D78" s="22">
        <f>D16</f>
        <v>35328153.79</v>
      </c>
      <c r="E78" s="22">
        <f>E16</f>
        <v>17712364.43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24490664.360000003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-357441824</v>
      </c>
      <c r="D82" s="23">
        <f>D72+D74-D78+D80</f>
        <v>-59504797.05</v>
      </c>
      <c r="E82" s="23">
        <f>E72+E74-E78+E80</f>
        <v>-66379672.05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-335280368</v>
      </c>
      <c r="D84" s="23">
        <f>D82-D74</f>
        <v>-10837489.43</v>
      </c>
      <c r="E84" s="23">
        <f>E82-E74</f>
        <v>-17712364.43</v>
      </c>
    </row>
    <row r="85" spans="2:5" ht="13.5" thickBot="1">
      <c r="B85" s="27"/>
      <c r="C85" s="28"/>
      <c r="D85" s="27"/>
      <c r="E85" s="27"/>
    </row>
    <row r="90" spans="2:5" ht="12.75">
      <c r="B90" s="38"/>
      <c r="C90" s="37"/>
      <c r="D90" s="38"/>
      <c r="E90" s="38"/>
    </row>
    <row r="91" spans="2:6" ht="15">
      <c r="B91" s="40" t="s">
        <v>46</v>
      </c>
      <c r="C91" s="39"/>
      <c r="D91" s="42" t="s">
        <v>47</v>
      </c>
      <c r="E91" s="42"/>
      <c r="F91" s="35"/>
    </row>
    <row r="92" spans="2:6" ht="15">
      <c r="B92" s="36" t="s">
        <v>48</v>
      </c>
      <c r="C92" s="41"/>
      <c r="D92" s="43" t="s">
        <v>49</v>
      </c>
      <c r="E92" s="43"/>
      <c r="F92" s="35"/>
    </row>
  </sheetData>
  <sheetProtection/>
  <mergeCells count="17">
    <mergeCell ref="B28:E28"/>
    <mergeCell ref="B2:E2"/>
    <mergeCell ref="B3:E3"/>
    <mergeCell ref="B4:E4"/>
    <mergeCell ref="B5:E5"/>
    <mergeCell ref="B7:B8"/>
    <mergeCell ref="D7:D8"/>
    <mergeCell ref="D91:E91"/>
    <mergeCell ref="D92:E92"/>
    <mergeCell ref="D51:D52"/>
    <mergeCell ref="B38:B39"/>
    <mergeCell ref="C38:C39"/>
    <mergeCell ref="D38:D39"/>
    <mergeCell ref="B69:B70"/>
    <mergeCell ref="C69:C70"/>
    <mergeCell ref="D69:D70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 Salvador Durán Martín</cp:lastModifiedBy>
  <cp:lastPrinted>2019-04-16T21:11:22Z</cp:lastPrinted>
  <dcterms:created xsi:type="dcterms:W3CDTF">2016-10-11T20:00:09Z</dcterms:created>
  <dcterms:modified xsi:type="dcterms:W3CDTF">2019-04-17T13:54:32Z</dcterms:modified>
  <cp:category/>
  <cp:version/>
  <cp:contentType/>
  <cp:contentStatus/>
</cp:coreProperties>
</file>