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<sst xmlns="http://schemas.openxmlformats.org/spreadsheetml/2006/main" count="80" uniqueCount="80">
  <si>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</si>
  <si>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</si>
  <si>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</si>
  <si>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</si>
  <si>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</si>
  <si>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</si>
  <si>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</si>
  <si>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</si>
  <si>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</si>
  <si>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</si>
  <si>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</si>
  <si>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</si>
  <si>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</si>
  <si>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</si>
  <si>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</si>
  <si>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</si>
  <si>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</si>
  <si>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</si>
  <si>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</si>
  <si>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</si>
  <si>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</si>
  <si>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</si>
  <si>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</si>
  <si>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</si>
  <si>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</si>
  <si>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</si>
  <si>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</si>
  <si>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</si>
  <si>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</si>
  <si>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</si>
  <si>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</si>
  <si>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</si>
  <si>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</si>
  <si>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</si>
  <si>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</si>
  <si>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</si>
  <si>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</si>
  <si>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</si>
  <si>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</si>
  <si>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</si>
  <si>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</si>
  <si>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</si>
  <si>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</si>
  <si>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</si>
  <si>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</si>
  <si>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</si>
  <si>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</si>
  <si>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</si>
  <si>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</si>
  <si>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</si>
  <si>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</si>
  <si>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</si>
  <si>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</si>
  <si>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</si>
  <si>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</si>
  <si>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</si>
  <si>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</si>
  <si>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</si>
  <si>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</si>
  <si>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</si>
  <si>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</si>
  <si>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</si>
  <si>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</si>
  <si>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</si>
  <si>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</si>
  <si>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</si>
  <si>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</si>
  <si>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</si>
  <si>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</si>
  <si>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</si>
  <si>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</si>
  <si>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</si>
  <si>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</si>
  <si>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Carmen (a)</t>
  </si>
  <si>
    <t>Del 1 de Enero al 31 de Diciembre de 2018 (b)</t>
  </si>
  <si>
    <t>C.P.A. José Alieser Hernández May</t>
  </si>
  <si>
    <t>Lic. Sergio Argemiro Cruz Montes de Oca</t>
  </si>
  <si>
    <t>Tesorero Municipal</t>
  </si>
  <si>
    <t>Sindico de Hacienda</t>
  </si>
  <si>
    <t>CUENTA PUBLICA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</si>
</sst>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9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9" fillId="3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0" fontId="37" fillId="0" borderId="20" xfId="0" applyFont="1" applyBorder="1" applyAlignment="1">
      <alignment/>
    </xf>
    <xf numFmtId="0" fontId="37" fillId="0" borderId="20" xfId="0" applyFont="1" applyBorder="1" applyAlignment="1">
      <alignment horizontal="right"/>
    </xf>
    <xf numFmtId="0" fontId="38" fillId="33" borderId="2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9" fillId="34" borderId="0" xfId="0" applyFont="1" applyFill="1" applyBorder="1" applyAlignment="1" applyProtection="1">
      <alignment horizontal="center"/>
      <protection/>
    </xf>
    <xf numFmtId="0" fontId="39" fillId="34" borderId="0" xfId="0" applyFont="1" applyFill="1" applyBorder="1" applyAlignment="1" applyProtection="1">
      <alignment horizontal="center" wrapText="1"/>
      <protection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K7" sqref="K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3.5" thickBot="1">
      <c r="B2" s="42" t="s">
        <v>79</v>
      </c>
      <c r="C2" s="43"/>
      <c r="D2" s="43"/>
      <c r="E2" s="43"/>
      <c r="F2" s="43"/>
      <c r="G2" s="43"/>
      <c r="H2" s="44"/>
    </row>
    <row r="3" spans="2:8" ht="12.75">
      <c r="B3" s="42" t="s">
        <v>73</v>
      </c>
      <c r="C3" s="43"/>
      <c r="D3" s="43"/>
      <c r="E3" s="43"/>
      <c r="F3" s="43"/>
      <c r="G3" s="43"/>
      <c r="H3" s="44"/>
    </row>
    <row r="4" spans="2:8" ht="12.75">
      <c r="B4" s="45" t="s">
        <v>0</v>
      </c>
      <c r="C4" s="46"/>
      <c r="D4" s="46"/>
      <c r="E4" s="46"/>
      <c r="F4" s="46"/>
      <c r="G4" s="46"/>
      <c r="H4" s="47"/>
    </row>
    <row r="5" spans="2:8" ht="12.75">
      <c r="B5" s="45" t="s">
        <v>74</v>
      </c>
      <c r="C5" s="46"/>
      <c r="D5" s="46"/>
      <c r="E5" s="46"/>
      <c r="F5" s="46"/>
      <c r="G5" s="46"/>
      <c r="H5" s="47"/>
    </row>
    <row r="6" spans="2:8" ht="13.5" thickBot="1">
      <c r="B6" s="48" t="s">
        <v>1</v>
      </c>
      <c r="C6" s="49"/>
      <c r="D6" s="49"/>
      <c r="E6" s="49"/>
      <c r="F6" s="49"/>
      <c r="G6" s="49"/>
      <c r="H6" s="50"/>
    </row>
    <row r="7" spans="2:8" ht="13.5" thickBot="1">
      <c r="B7" s="15"/>
      <c r="C7" s="51" t="s">
        <v>2</v>
      </c>
      <c r="D7" s="52"/>
      <c r="E7" s="52"/>
      <c r="F7" s="52"/>
      <c r="G7" s="53"/>
      <c r="H7" s="36" t="s">
        <v>3</v>
      </c>
    </row>
    <row r="8" spans="2:8" ht="12.75">
      <c r="B8" s="16" t="s">
        <v>4</v>
      </c>
      <c r="C8" s="36" t="s">
        <v>6</v>
      </c>
      <c r="D8" s="40" t="s">
        <v>7</v>
      </c>
      <c r="E8" s="36" t="s">
        <v>8</v>
      </c>
      <c r="F8" s="36" t="s">
        <v>9</v>
      </c>
      <c r="G8" s="36" t="s">
        <v>10</v>
      </c>
      <c r="H8" s="54"/>
    </row>
    <row r="9" spans="2:8" ht="13.5" thickBot="1">
      <c r="B9" s="17" t="s">
        <v>5</v>
      </c>
      <c r="C9" s="37"/>
      <c r="D9" s="41"/>
      <c r="E9" s="37"/>
      <c r="F9" s="37"/>
      <c r="G9" s="37"/>
      <c r="H9" s="37"/>
    </row>
    <row r="10" spans="2:8" ht="12.75">
      <c r="B10" s="18" t="s">
        <v>11</v>
      </c>
      <c r="C10" s="3"/>
      <c r="D10" s="4"/>
      <c r="E10" s="3"/>
      <c r="F10" s="4"/>
      <c r="G10" s="4"/>
      <c r="H10" s="3"/>
    </row>
    <row r="11" spans="2:8" ht="12.75">
      <c r="B11" s="20" t="s">
        <v>12</v>
      </c>
      <c r="C11" s="3">
        <v>120780617</v>
      </c>
      <c r="D11" s="4">
        <v>-19921205.18</v>
      </c>
      <c r="E11" s="3">
        <f>C11+D11</f>
        <v>100859411.82</v>
      </c>
      <c r="F11" s="4">
        <v>99093263.8</v>
      </c>
      <c r="G11" s="4">
        <v>99093263.8</v>
      </c>
      <c r="H11" s="3">
        <f>G11-C11</f>
        <v>-21687353.200000003</v>
      </c>
    </row>
    <row r="12" spans="2:8" ht="12.75">
      <c r="B12" s="20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15</v>
      </c>
      <c r="C14" s="3">
        <v>196259711</v>
      </c>
      <c r="D14" s="4">
        <v>-56256838.08</v>
      </c>
      <c r="E14" s="3">
        <f t="shared" si="0"/>
        <v>140002872.92000002</v>
      </c>
      <c r="F14" s="4">
        <v>116307283.85</v>
      </c>
      <c r="G14" s="4">
        <v>116307283.85</v>
      </c>
      <c r="H14" s="3">
        <f t="shared" si="1"/>
        <v>-79952427.15</v>
      </c>
    </row>
    <row r="15" spans="2:8" ht="12.75">
      <c r="B15" s="20" t="s">
        <v>16</v>
      </c>
      <c r="C15" s="3">
        <v>21823694</v>
      </c>
      <c r="D15" s="4">
        <v>-6370056.97</v>
      </c>
      <c r="E15" s="3">
        <f t="shared" si="0"/>
        <v>15453637.030000001</v>
      </c>
      <c r="F15" s="4">
        <v>6976363.6</v>
      </c>
      <c r="G15" s="4">
        <v>6976363.6</v>
      </c>
      <c r="H15" s="3">
        <f t="shared" si="1"/>
        <v>-14847330.4</v>
      </c>
    </row>
    <row r="16" spans="2:8" ht="12.75">
      <c r="B16" s="20" t="s">
        <v>17</v>
      </c>
      <c r="C16" s="3">
        <v>84359582</v>
      </c>
      <c r="D16" s="4">
        <v>1986346.68</v>
      </c>
      <c r="E16" s="3">
        <f t="shared" si="0"/>
        <v>86345928.68</v>
      </c>
      <c r="F16" s="4">
        <v>42846011.69</v>
      </c>
      <c r="G16" s="4">
        <v>42846011.69</v>
      </c>
      <c r="H16" s="3">
        <f t="shared" si="1"/>
        <v>-41513570.31</v>
      </c>
    </row>
    <row r="17" spans="2:8" ht="12.75">
      <c r="B17" s="20" t="s">
        <v>18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>
      <c r="B18" s="24" t="s">
        <v>71</v>
      </c>
      <c r="C18" s="3">
        <f aca="true" t="shared" si="2" ref="C18:H18">SUM(C19:C29)</f>
        <v>478595112</v>
      </c>
      <c r="D18" s="5">
        <f t="shared" si="2"/>
        <v>219187470.2</v>
      </c>
      <c r="E18" s="5">
        <f t="shared" si="2"/>
        <v>697782582.2</v>
      </c>
      <c r="F18" s="5">
        <f t="shared" si="2"/>
        <v>695379614.6999999</v>
      </c>
      <c r="G18" s="5">
        <f t="shared" si="2"/>
        <v>695379614.6999999</v>
      </c>
      <c r="H18" s="5">
        <f t="shared" si="2"/>
        <v>216784502.69999996</v>
      </c>
    </row>
    <row r="19" spans="2:8" ht="12.75">
      <c r="B19" s="21" t="s">
        <v>19</v>
      </c>
      <c r="C19" s="3">
        <v>244293100</v>
      </c>
      <c r="D19" s="4">
        <v>38563533.84</v>
      </c>
      <c r="E19" s="3">
        <f t="shared" si="0"/>
        <v>282856633.84000003</v>
      </c>
      <c r="F19" s="4">
        <v>282856633.84</v>
      </c>
      <c r="G19" s="4">
        <v>282856633.84</v>
      </c>
      <c r="H19" s="3">
        <f>G19-C19</f>
        <v>38563533.839999974</v>
      </c>
    </row>
    <row r="20" spans="2:8" ht="12.75">
      <c r="B20" s="21" t="s">
        <v>20</v>
      </c>
      <c r="C20" s="3">
        <v>64435057</v>
      </c>
      <c r="D20" s="4">
        <v>13388111.75</v>
      </c>
      <c r="E20" s="3">
        <f t="shared" si="0"/>
        <v>77823168.75</v>
      </c>
      <c r="F20" s="4">
        <v>77823168.75</v>
      </c>
      <c r="G20" s="4">
        <v>77823168.75</v>
      </c>
      <c r="H20" s="3">
        <f aca="true" t="shared" si="3" ref="H20:H41">G20-C20</f>
        <v>13388111.75</v>
      </c>
    </row>
    <row r="21" spans="2:8" ht="12.75">
      <c r="B21" s="21" t="s">
        <v>21</v>
      </c>
      <c r="C21" s="3">
        <v>12187834</v>
      </c>
      <c r="D21" s="4">
        <v>463973.9</v>
      </c>
      <c r="E21" s="3">
        <f t="shared" si="0"/>
        <v>12651807.9</v>
      </c>
      <c r="F21" s="4">
        <v>12651807.9</v>
      </c>
      <c r="G21" s="4">
        <v>12651807.9</v>
      </c>
      <c r="H21" s="3">
        <f t="shared" si="3"/>
        <v>463973.9000000004</v>
      </c>
    </row>
    <row r="22" spans="2:8" ht="12.75">
      <c r="B22" s="21" t="s">
        <v>22</v>
      </c>
      <c r="C22" s="3">
        <v>585016</v>
      </c>
      <c r="D22" s="4">
        <v>3336.92</v>
      </c>
      <c r="E22" s="3">
        <f t="shared" si="0"/>
        <v>588352.92</v>
      </c>
      <c r="F22" s="4">
        <v>588352.92</v>
      </c>
      <c r="G22" s="4">
        <v>588352.92</v>
      </c>
      <c r="H22" s="3">
        <f t="shared" si="3"/>
        <v>3336.920000000042</v>
      </c>
    </row>
    <row r="23" spans="2:8" ht="12.75">
      <c r="B23" s="21" t="s">
        <v>23</v>
      </c>
      <c r="C23" s="3">
        <v>93366670</v>
      </c>
      <c r="D23" s="4">
        <v>19822958.56</v>
      </c>
      <c r="E23" s="3">
        <f t="shared" si="0"/>
        <v>113189628.56</v>
      </c>
      <c r="F23" s="4">
        <v>113189628.56</v>
      </c>
      <c r="G23" s="4">
        <v>113189628.56</v>
      </c>
      <c r="H23" s="3">
        <f t="shared" si="3"/>
        <v>19822958.560000002</v>
      </c>
    </row>
    <row r="24" spans="2:8" ht="25.5">
      <c r="B24" s="22" t="s">
        <v>24</v>
      </c>
      <c r="C24" s="3">
        <v>7291199</v>
      </c>
      <c r="D24" s="4">
        <v>80258.37</v>
      </c>
      <c r="E24" s="3">
        <f t="shared" si="0"/>
        <v>7371457.37</v>
      </c>
      <c r="F24" s="4">
        <v>4968489.87</v>
      </c>
      <c r="G24" s="4">
        <v>4968489.87</v>
      </c>
      <c r="H24" s="3">
        <f t="shared" si="3"/>
        <v>-2322709.13</v>
      </c>
    </row>
    <row r="25" spans="2:8" ht="25.5">
      <c r="B25" s="22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>
        <v>11144387</v>
      </c>
      <c r="D27" s="4">
        <v>4075063.19</v>
      </c>
      <c r="E27" s="3">
        <f t="shared" si="0"/>
        <v>15219450.19</v>
      </c>
      <c r="F27" s="4">
        <v>15219450.19</v>
      </c>
      <c r="G27" s="4">
        <v>15219450.19</v>
      </c>
      <c r="H27" s="3">
        <f t="shared" si="3"/>
        <v>4075063.1899999995</v>
      </c>
    </row>
    <row r="28" spans="2:8" ht="12.75">
      <c r="B28" s="21" t="s">
        <v>28</v>
      </c>
      <c r="C28" s="3">
        <v>45291849</v>
      </c>
      <c r="D28" s="4">
        <v>142790233.67</v>
      </c>
      <c r="E28" s="3">
        <f t="shared" si="0"/>
        <v>188082082.67</v>
      </c>
      <c r="F28" s="4">
        <v>188082082.67</v>
      </c>
      <c r="G28" s="4">
        <v>188082082.67</v>
      </c>
      <c r="H28" s="3">
        <f t="shared" si="3"/>
        <v>142790233.67</v>
      </c>
    </row>
    <row r="29" spans="2:8" ht="25.5">
      <c r="B29" s="22" t="s">
        <v>29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>
      <c r="B30" s="24" t="s">
        <v>30</v>
      </c>
      <c r="C30" s="3">
        <f aca="true" t="shared" si="4" ref="C30:H30">SUM(C31:C35)</f>
        <v>11004483</v>
      </c>
      <c r="D30" s="3">
        <f t="shared" si="4"/>
        <v>0</v>
      </c>
      <c r="E30" s="3">
        <f t="shared" si="4"/>
        <v>11004483</v>
      </c>
      <c r="F30" s="3">
        <f t="shared" si="4"/>
        <v>4282880.5</v>
      </c>
      <c r="G30" s="3">
        <f t="shared" si="4"/>
        <v>4282880.5</v>
      </c>
      <c r="H30" s="3">
        <f t="shared" si="4"/>
        <v>-6721602.5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2.75">
      <c r="B33" s="21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5.5">
      <c r="B34" s="22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1" t="s">
        <v>35</v>
      </c>
      <c r="C35" s="3">
        <v>11004483</v>
      </c>
      <c r="D35" s="4">
        <v>0</v>
      </c>
      <c r="E35" s="3">
        <f t="shared" si="0"/>
        <v>11004483</v>
      </c>
      <c r="F35" s="4">
        <v>4282880.5</v>
      </c>
      <c r="G35" s="4">
        <v>4282880.5</v>
      </c>
      <c r="H35" s="3">
        <f t="shared" si="3"/>
        <v>-6721602.5</v>
      </c>
    </row>
    <row r="36" spans="2:8" ht="12.75">
      <c r="B36" s="20" t="s">
        <v>36</v>
      </c>
      <c r="C36" s="3">
        <v>327192</v>
      </c>
      <c r="D36" s="4">
        <v>1150039.83</v>
      </c>
      <c r="E36" s="3">
        <f t="shared" si="0"/>
        <v>1477231.83</v>
      </c>
      <c r="F36" s="4">
        <v>1477231.83</v>
      </c>
      <c r="G36" s="4">
        <v>1477231.83</v>
      </c>
      <c r="H36" s="3">
        <f t="shared" si="3"/>
        <v>1150039.83</v>
      </c>
    </row>
    <row r="37" spans="2:8" ht="12.75">
      <c r="B37" s="20" t="s">
        <v>37</v>
      </c>
      <c r="C37" s="3">
        <f aca="true" t="shared" si="5" ref="C37:H37">C38</f>
        <v>156099808</v>
      </c>
      <c r="D37" s="3">
        <f t="shared" si="5"/>
        <v>-8737032.86</v>
      </c>
      <c r="E37" s="3">
        <f t="shared" si="5"/>
        <v>147362775.14</v>
      </c>
      <c r="F37" s="3">
        <f t="shared" si="5"/>
        <v>129685153.14</v>
      </c>
      <c r="G37" s="3">
        <f t="shared" si="5"/>
        <v>129685153.14</v>
      </c>
      <c r="H37" s="3">
        <f t="shared" si="5"/>
        <v>-26414654.86</v>
      </c>
    </row>
    <row r="38" spans="2:8" ht="12.75">
      <c r="B38" s="21" t="s">
        <v>38</v>
      </c>
      <c r="C38" s="3">
        <v>156099808</v>
      </c>
      <c r="D38" s="4">
        <v>-8737032.86</v>
      </c>
      <c r="E38" s="3">
        <f t="shared" si="0"/>
        <v>147362775.14</v>
      </c>
      <c r="F38" s="4">
        <v>129685153.14</v>
      </c>
      <c r="G38" s="4">
        <v>129685153.14</v>
      </c>
      <c r="H38" s="3">
        <f t="shared" si="3"/>
        <v>-26414654.86</v>
      </c>
    </row>
    <row r="39" spans="2:8" ht="12.75">
      <c r="B39" s="20" t="s">
        <v>39</v>
      </c>
      <c r="C39" s="3">
        <f aca="true" t="shared" si="6" ref="C39:H39">C40+C41</f>
        <v>0</v>
      </c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</row>
    <row r="40" spans="2:8" ht="12.75">
      <c r="B40" s="21" t="s">
        <v>40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21" t="s">
        <v>41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ht="12.75">
      <c r="B42" s="19"/>
      <c r="C42" s="3"/>
      <c r="D42" s="4"/>
      <c r="E42" s="3"/>
      <c r="F42" s="4"/>
      <c r="G42" s="4"/>
      <c r="H42" s="3"/>
    </row>
    <row r="43" spans="2:8" ht="25.5">
      <c r="B43" s="25" t="s">
        <v>72</v>
      </c>
      <c r="C43" s="12">
        <f aca="true" t="shared" si="7" ref="C43:H43">C11+C12+C13+C14+C15+C16+C17+C18+C30+C36+C37+C39</f>
        <v>1069250199</v>
      </c>
      <c r="D43" s="8">
        <f t="shared" si="7"/>
        <v>131038723.62000002</v>
      </c>
      <c r="E43" s="8">
        <f t="shared" si="7"/>
        <v>1200288922.6200001</v>
      </c>
      <c r="F43" s="8">
        <f t="shared" si="7"/>
        <v>1096047803.11</v>
      </c>
      <c r="G43" s="8">
        <f t="shared" si="7"/>
        <v>1096047803.11</v>
      </c>
      <c r="H43" s="8">
        <f t="shared" si="7"/>
        <v>26797604.109999955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5" t="s">
        <v>42</v>
      </c>
      <c r="C45" s="9"/>
      <c r="D45" s="10"/>
      <c r="E45" s="9"/>
      <c r="F45" s="10"/>
      <c r="G45" s="10"/>
      <c r="H45" s="3"/>
    </row>
    <row r="46" spans="2:8" ht="12.75">
      <c r="B46" s="19"/>
      <c r="C46" s="3"/>
      <c r="D46" s="11"/>
      <c r="E46" s="3"/>
      <c r="F46" s="11"/>
      <c r="G46" s="11"/>
      <c r="H46" s="3"/>
    </row>
    <row r="47" spans="2:8" ht="12.75">
      <c r="B47" s="18" t="s">
        <v>43</v>
      </c>
      <c r="C47" s="3"/>
      <c r="D47" s="4"/>
      <c r="E47" s="3"/>
      <c r="F47" s="4"/>
      <c r="G47" s="4"/>
      <c r="H47" s="3"/>
    </row>
    <row r="48" spans="2:8" ht="12.75">
      <c r="B48" s="20" t="s">
        <v>44</v>
      </c>
      <c r="C48" s="3">
        <f aca="true" t="shared" si="8" ref="C48:H48">SUM(C49:C56)</f>
        <v>250280025</v>
      </c>
      <c r="D48" s="3">
        <f t="shared" si="8"/>
        <v>-681570</v>
      </c>
      <c r="E48" s="3">
        <f t="shared" si="8"/>
        <v>249598455</v>
      </c>
      <c r="F48" s="3">
        <f t="shared" si="8"/>
        <v>249598455</v>
      </c>
      <c r="G48" s="3">
        <f t="shared" si="8"/>
        <v>249598455</v>
      </c>
      <c r="H48" s="3">
        <f t="shared" si="8"/>
        <v>-681570</v>
      </c>
    </row>
    <row r="49" spans="2:8" ht="25.5">
      <c r="B49" s="22" t="s">
        <v>45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2" t="s">
        <v>46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2" t="s">
        <v>47</v>
      </c>
      <c r="C51" s="3">
        <v>98357691</v>
      </c>
      <c r="D51" s="4">
        <v>-2022482</v>
      </c>
      <c r="E51" s="3">
        <f t="shared" si="9"/>
        <v>96335209</v>
      </c>
      <c r="F51" s="4">
        <v>96335209</v>
      </c>
      <c r="G51" s="4">
        <v>96335209</v>
      </c>
      <c r="H51" s="3">
        <f t="shared" si="10"/>
        <v>-2022482</v>
      </c>
    </row>
    <row r="52" spans="2:8" ht="38.25">
      <c r="B52" s="22" t="s">
        <v>48</v>
      </c>
      <c r="C52" s="3">
        <v>151922334</v>
      </c>
      <c r="D52" s="4">
        <v>1340912</v>
      </c>
      <c r="E52" s="3">
        <f t="shared" si="9"/>
        <v>153263246</v>
      </c>
      <c r="F52" s="4">
        <v>153263246</v>
      </c>
      <c r="G52" s="4">
        <v>153263246</v>
      </c>
      <c r="H52" s="3">
        <f t="shared" si="10"/>
        <v>1340912</v>
      </c>
    </row>
    <row r="53" spans="2:8" ht="12.75">
      <c r="B53" s="22" t="s">
        <v>49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50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51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2" t="s">
        <v>52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4" t="s">
        <v>53</v>
      </c>
      <c r="C57" s="3">
        <f aca="true" t="shared" si="11" ref="C57:H57">SUM(C58:C61)</f>
        <v>74492160</v>
      </c>
      <c r="D57" s="3">
        <f t="shared" si="11"/>
        <v>-2066059.88</v>
      </c>
      <c r="E57" s="3">
        <f t="shared" si="11"/>
        <v>72426100.12</v>
      </c>
      <c r="F57" s="3">
        <f t="shared" si="11"/>
        <v>70548445.12</v>
      </c>
      <c r="G57" s="3">
        <f t="shared" si="11"/>
        <v>70548445.12</v>
      </c>
      <c r="H57" s="3">
        <f t="shared" si="11"/>
        <v>-3943714.879999995</v>
      </c>
    </row>
    <row r="58" spans="2:8" ht="12.75">
      <c r="B58" s="22" t="s">
        <v>54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55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56</v>
      </c>
      <c r="C60" s="3">
        <v>3000000</v>
      </c>
      <c r="D60" s="4">
        <v>0</v>
      </c>
      <c r="E60" s="3">
        <f t="shared" si="9"/>
        <v>3000000</v>
      </c>
      <c r="F60" s="4">
        <v>1122345</v>
      </c>
      <c r="G60" s="4">
        <v>1122345</v>
      </c>
      <c r="H60" s="3">
        <f t="shared" si="10"/>
        <v>-1877655</v>
      </c>
    </row>
    <row r="61" spans="2:8" ht="12.75">
      <c r="B61" s="22" t="s">
        <v>57</v>
      </c>
      <c r="C61" s="3">
        <v>71492160</v>
      </c>
      <c r="D61" s="4">
        <v>-2066059.88</v>
      </c>
      <c r="E61" s="3">
        <f t="shared" si="9"/>
        <v>69426100.12</v>
      </c>
      <c r="F61" s="4">
        <v>69426100.12</v>
      </c>
      <c r="G61" s="4">
        <v>69426100.12</v>
      </c>
      <c r="H61" s="3">
        <f t="shared" si="10"/>
        <v>-2066059.8799999952</v>
      </c>
    </row>
    <row r="62" spans="2:8" ht="12.75">
      <c r="B62" s="24" t="s">
        <v>58</v>
      </c>
      <c r="C62" s="3">
        <f aca="true" t="shared" si="12" ref="C62:H62">C63+C64</f>
        <v>0</v>
      </c>
      <c r="D62" s="3">
        <f t="shared" si="12"/>
        <v>0</v>
      </c>
      <c r="E62" s="3">
        <f t="shared" si="12"/>
        <v>0</v>
      </c>
      <c r="F62" s="3">
        <f t="shared" si="12"/>
        <v>0</v>
      </c>
      <c r="G62" s="3">
        <f t="shared" si="12"/>
        <v>0</v>
      </c>
      <c r="H62" s="3">
        <f t="shared" si="12"/>
        <v>0</v>
      </c>
    </row>
    <row r="63" spans="2:8" ht="25.5">
      <c r="B63" s="22" t="s">
        <v>59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12.75">
      <c r="B64" s="22" t="s">
        <v>60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25.5">
      <c r="B65" s="24" t="s">
        <v>61</v>
      </c>
      <c r="C65" s="3">
        <v>40040449</v>
      </c>
      <c r="D65" s="4">
        <v>-19479800.76</v>
      </c>
      <c r="E65" s="3">
        <f t="shared" si="9"/>
        <v>20560648.24</v>
      </c>
      <c r="F65" s="4">
        <v>20560648.24</v>
      </c>
      <c r="G65" s="4">
        <v>20560648.24</v>
      </c>
      <c r="H65" s="3">
        <f t="shared" si="10"/>
        <v>-19479800.76</v>
      </c>
    </row>
    <row r="66" spans="2:8" ht="12.75">
      <c r="B66" s="27" t="s">
        <v>62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ht="12.75">
      <c r="B67" s="19"/>
      <c r="C67" s="3"/>
      <c r="D67" s="11"/>
      <c r="E67" s="3"/>
      <c r="F67" s="11"/>
      <c r="G67" s="11"/>
      <c r="H67" s="3"/>
    </row>
    <row r="68" spans="2:8" ht="25.5">
      <c r="B68" s="25" t="s">
        <v>63</v>
      </c>
      <c r="C68" s="12">
        <f aca="true" t="shared" si="13" ref="C68:H68">C48+C57+C62+C65+C66</f>
        <v>364812634</v>
      </c>
      <c r="D68" s="12">
        <f t="shared" si="13"/>
        <v>-22227430.64</v>
      </c>
      <c r="E68" s="12">
        <f t="shared" si="13"/>
        <v>342585203.36</v>
      </c>
      <c r="F68" s="12">
        <f t="shared" si="13"/>
        <v>340707548.36</v>
      </c>
      <c r="G68" s="12">
        <f t="shared" si="13"/>
        <v>340707548.36</v>
      </c>
      <c r="H68" s="12">
        <f t="shared" si="13"/>
        <v>-24105085.639999997</v>
      </c>
    </row>
    <row r="69" spans="2:8" ht="12.75">
      <c r="B69" s="23"/>
      <c r="C69" s="3"/>
      <c r="D69" s="11"/>
      <c r="E69" s="3"/>
      <c r="F69" s="11"/>
      <c r="G69" s="11"/>
      <c r="H69" s="3"/>
    </row>
    <row r="70" spans="2:8" ht="25.5">
      <c r="B70" s="25" t="s">
        <v>64</v>
      </c>
      <c r="C70" s="12">
        <f aca="true" t="shared" si="14" ref="C70:H70">C71</f>
        <v>0</v>
      </c>
      <c r="D70" s="12">
        <f t="shared" si="14"/>
        <v>262356994.7</v>
      </c>
      <c r="E70" s="12">
        <f t="shared" si="14"/>
        <v>262356994.7</v>
      </c>
      <c r="F70" s="12">
        <f t="shared" si="14"/>
        <v>262356994.7</v>
      </c>
      <c r="G70" s="12">
        <f t="shared" si="14"/>
        <v>262356994.7</v>
      </c>
      <c r="H70" s="12">
        <f t="shared" si="14"/>
        <v>262356994.7</v>
      </c>
    </row>
    <row r="71" spans="2:8" ht="12.75">
      <c r="B71" s="23" t="s">
        <v>65</v>
      </c>
      <c r="C71" s="3">
        <v>0</v>
      </c>
      <c r="D71" s="4">
        <v>262356994.7</v>
      </c>
      <c r="E71" s="3">
        <f>C71+D71</f>
        <v>262356994.7</v>
      </c>
      <c r="F71" s="4">
        <v>262356994.7</v>
      </c>
      <c r="G71" s="4">
        <v>262356994.7</v>
      </c>
      <c r="H71" s="3">
        <f>G71-C71</f>
        <v>262356994.7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66</v>
      </c>
      <c r="C73" s="12">
        <f aca="true" t="shared" si="15" ref="C73:H73">C43+C68+C70</f>
        <v>1434062833</v>
      </c>
      <c r="D73" s="12">
        <f t="shared" si="15"/>
        <v>371168287.68</v>
      </c>
      <c r="E73" s="12">
        <f t="shared" si="15"/>
        <v>1805231120.68</v>
      </c>
      <c r="F73" s="12">
        <f t="shared" si="15"/>
        <v>1699112346.1699998</v>
      </c>
      <c r="G73" s="12">
        <f t="shared" si="15"/>
        <v>1699112346.1699998</v>
      </c>
      <c r="H73" s="12">
        <f t="shared" si="15"/>
        <v>265049513.16999996</v>
      </c>
    </row>
    <row r="74" spans="2:8" ht="12.75">
      <c r="B74" s="23"/>
      <c r="C74" s="3"/>
      <c r="D74" s="4"/>
      <c r="E74" s="3"/>
      <c r="F74" s="4"/>
      <c r="G74" s="4"/>
      <c r="H74" s="3"/>
    </row>
    <row r="75" spans="2:8" ht="12.75">
      <c r="B75" s="25" t="s">
        <v>67</v>
      </c>
      <c r="C75" s="3"/>
      <c r="D75" s="4"/>
      <c r="E75" s="3"/>
      <c r="F75" s="4"/>
      <c r="G75" s="4"/>
      <c r="H75" s="3"/>
    </row>
    <row r="76" spans="2:8" ht="25.5">
      <c r="B76" s="23" t="s">
        <v>68</v>
      </c>
      <c r="C76" s="3">
        <v>0</v>
      </c>
      <c r="D76" s="4">
        <v>262356994.7</v>
      </c>
      <c r="E76" s="3">
        <f>C76+D76</f>
        <v>262356994.7</v>
      </c>
      <c r="F76" s="4">
        <v>262356994.7</v>
      </c>
      <c r="G76" s="4">
        <v>262356994.7</v>
      </c>
      <c r="H76" s="3">
        <f>G76-C76</f>
        <v>262356994.7</v>
      </c>
    </row>
    <row r="77" spans="2:8" ht="25.5">
      <c r="B77" s="23" t="s">
        <v>69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5" t="s">
        <v>70</v>
      </c>
      <c r="C78" s="12">
        <f aca="true" t="shared" si="16" ref="C78:H78">SUM(C76:C77)</f>
        <v>0</v>
      </c>
      <c r="D78" s="12">
        <f t="shared" si="16"/>
        <v>262356994.7</v>
      </c>
      <c r="E78" s="12">
        <f t="shared" si="16"/>
        <v>262356994.7</v>
      </c>
      <c r="F78" s="12">
        <f t="shared" si="16"/>
        <v>262356994.7</v>
      </c>
      <c r="G78" s="12">
        <f t="shared" si="16"/>
        <v>262356994.7</v>
      </c>
      <c r="H78" s="12">
        <f t="shared" si="16"/>
        <v>262356994.7</v>
      </c>
    </row>
    <row r="79" spans="2:8" ht="13.5" thickBot="1">
      <c r="B79" s="26"/>
      <c r="C79" s="13"/>
      <c r="D79" s="14"/>
      <c r="E79" s="13"/>
      <c r="F79" s="14"/>
      <c r="G79" s="14"/>
      <c r="H79" s="13"/>
    </row>
    <row r="84" spans="2:8" ht="12.75">
      <c r="B84" s="34"/>
      <c r="F84" s="34"/>
      <c r="G84" s="34"/>
      <c r="H84" s="35"/>
    </row>
    <row r="85" spans="2:8" ht="15">
      <c r="B85" s="30" t="s">
        <v>75</v>
      </c>
      <c r="C85" s="31"/>
      <c r="F85" s="38" t="s">
        <v>76</v>
      </c>
      <c r="G85" s="38"/>
      <c r="H85" s="38"/>
    </row>
    <row r="86" spans="2:8" ht="15" customHeight="1">
      <c r="B86" s="32" t="s">
        <v>77</v>
      </c>
      <c r="C86" s="33"/>
      <c r="F86" s="39" t="s">
        <v>78</v>
      </c>
      <c r="G86" s="39"/>
      <c r="H86" s="39"/>
    </row>
  </sheetData>
  <sheetProtection/>
  <mergeCells count="14">
    <mergeCell ref="B2:H2"/>
    <mergeCell ref="B4:H4"/>
    <mergeCell ref="B5:H5"/>
    <mergeCell ref="B6:H6"/>
    <mergeCell ref="C7:G7"/>
    <mergeCell ref="H7:H9"/>
    <mergeCell ref="B3:H3"/>
    <mergeCell ref="C8:C9"/>
    <mergeCell ref="F85:H85"/>
    <mergeCell ref="F86:H86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2016-12-20T19:44:47Z</cp:lastPrinted>
  <dcterms:created xsi:type="dcterms:W3CDTF">2016-10-11T20:13:05Z</dcterms:created>
  <dcterms:modified xsi:type="dcterms:W3CDTF">2019-01-26T19:04:52Z</dcterms:modified>
  <cp:category/>
  <cp:version/>
  <cp:contentType/>
  <cp:contentStatus/>
</cp:coreProperties>
</file>