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6d_EAEPED_CF" sheetId="1" r:id="rId1"/>
  </sheets>
  <definedNames>
    <definedName name="_xlnm.Print_Area" localSheetId="0">'F6d_EAEPED_CF'!$A$1:$G$86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<sst xmlns="http://schemas.openxmlformats.org/spreadsheetml/2006/main" count="83" uniqueCount="51">
  <si>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</si>
  <si>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</si>
  <si>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</si>
  <si>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</si>
  <si>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</si>
  <si>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</si>
  <si>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</si>
  <si>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</si>
  <si>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</si>
  <si>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</si>
  <si>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</si>
  <si>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</si>
  <si>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</si>
  <si>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</si>
  <si>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</si>
  <si>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</si>
  <si>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</si>
  <si>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</si>
  <si>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</si>
  <si>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</si>
  <si>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</si>
  <si>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</si>
  <si>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</si>
  <si>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</si>
  <si>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</si>
  <si>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</si>
  <si>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</si>
  <si>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</si>
  <si>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</si>
  <si>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</si>
  <si>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</si>
  <si>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</si>
  <si>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</si>
  <si>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</si>
  <si>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</si>
  <si>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</si>
  <si>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</si>
  <si>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</si>
  <si>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</si>
  <si>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</si>
  <si>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</si>
  <si>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</si>
  <si>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</si>
  <si>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</si>
  <si>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</si>
  <si>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</si>
  <si>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Carmen (a)</t>
  </si>
  <si>
    <t>Del 1 de Enero al 30 de Septiembre de 2018 (b)</t>
  </si>
  <si>
    <t>C.P.A. israel Medina Posadas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</si>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</sst>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164" fontId="37" fillId="0" borderId="11" xfId="0" applyNumberFormat="1" applyFont="1" applyBorder="1" applyAlignment="1">
      <alignment vertical="center"/>
    </xf>
    <xf numFmtId="164" fontId="38" fillId="0" borderId="11" xfId="0" applyNumberFormat="1" applyFont="1" applyBorder="1" applyAlignment="1">
      <alignment vertical="center"/>
    </xf>
    <xf numFmtId="164" fontId="38" fillId="0" borderId="10" xfId="0" applyNumberFormat="1" applyFont="1" applyBorder="1" applyAlignment="1">
      <alignment vertical="center"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 indent="2"/>
    </xf>
    <xf numFmtId="0" fontId="38" fillId="0" borderId="16" xfId="0" applyFont="1" applyBorder="1" applyAlignment="1">
      <alignment horizontal="left" vertical="center" indent="2"/>
    </xf>
    <xf numFmtId="164" fontId="38" fillId="0" borderId="17" xfId="0" applyNumberFormat="1" applyFont="1" applyBorder="1" applyAlignment="1">
      <alignment vertic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28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4"/>
  <sheetViews>
    <sheetView tabSelected="1" view="pageBreakPreview" zoomScale="60" zoomScalePageLayoutView="0" workbookViewId="0" topLeftCell="A1">
      <pane ySplit="9" topLeftCell="A67" activePane="bottomLeft" state="frozen"/>
      <selection pane="topLeft" activeCell="A1" sqref="A1"/>
      <selection pane="bottomLeft" activeCell="D96" sqref="D96"/>
    </sheetView>
  </sheetViews>
  <sheetFormatPr defaultColWidth="11.00390625" defaultRowHeight="15"/>
  <cols>
    <col min="1" max="1" width="52.8515625" style="3" customWidth="1"/>
    <col min="2" max="2" width="11.281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22" t="s">
        <v>46</v>
      </c>
      <c r="B2" s="28"/>
      <c r="C2" s="28"/>
      <c r="D2" s="28"/>
      <c r="E2" s="28"/>
      <c r="F2" s="28"/>
      <c r="G2" s="29"/>
    </row>
    <row r="3" spans="1:7" ht="13.5">
      <c r="A3" s="23" t="s">
        <v>0</v>
      </c>
      <c r="B3" s="30"/>
      <c r="C3" s="30"/>
      <c r="D3" s="30"/>
      <c r="E3" s="30"/>
      <c r="F3" s="30"/>
      <c r="G3" s="31"/>
    </row>
    <row r="4" spans="1:7" ht="13.5">
      <c r="A4" s="23" t="s">
        <v>1</v>
      </c>
      <c r="B4" s="30"/>
      <c r="C4" s="30"/>
      <c r="D4" s="30"/>
      <c r="E4" s="30"/>
      <c r="F4" s="30"/>
      <c r="G4" s="31"/>
    </row>
    <row r="5" spans="1:7" ht="13.5">
      <c r="A5" s="23" t="s">
        <v>47</v>
      </c>
      <c r="B5" s="30"/>
      <c r="C5" s="30"/>
      <c r="D5" s="30"/>
      <c r="E5" s="30"/>
      <c r="F5" s="30"/>
      <c r="G5" s="31"/>
    </row>
    <row r="6" spans="1:7" ht="14.25" thickBot="1">
      <c r="A6" s="24" t="s">
        <v>2</v>
      </c>
      <c r="B6" s="32"/>
      <c r="C6" s="32"/>
      <c r="D6" s="32"/>
      <c r="E6" s="32"/>
      <c r="F6" s="32"/>
      <c r="G6" s="33"/>
    </row>
    <row r="7" spans="1:7" ht="15.75" customHeight="1">
      <c r="A7" s="22" t="s">
        <v>3</v>
      </c>
      <c r="B7" s="34" t="s">
        <v>4</v>
      </c>
      <c r="C7" s="35"/>
      <c r="D7" s="35"/>
      <c r="E7" s="35"/>
      <c r="F7" s="36"/>
      <c r="G7" s="25" t="s">
        <v>5</v>
      </c>
    </row>
    <row r="8" spans="1:7" ht="15.75" customHeight="1" thickBot="1">
      <c r="A8" s="23"/>
      <c r="B8" s="37"/>
      <c r="C8" s="38"/>
      <c r="D8" s="38"/>
      <c r="E8" s="38"/>
      <c r="F8" s="39"/>
      <c r="G8" s="26"/>
    </row>
    <row r="9" spans="1:7" ht="27.75" thickBot="1">
      <c r="A9" s="24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7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1069250249.3599999</v>
      </c>
      <c r="C11" s="4">
        <f t="shared" si="0"/>
        <v>51327191.72</v>
      </c>
      <c r="D11" s="4">
        <f t="shared" si="0"/>
        <v>1120577441.08</v>
      </c>
      <c r="E11" s="4">
        <f t="shared" si="0"/>
        <v>974678251.6899999</v>
      </c>
      <c r="F11" s="4">
        <f t="shared" si="0"/>
        <v>929879426.1</v>
      </c>
      <c r="G11" s="4">
        <f t="shared" si="0"/>
        <v>145899189.39000005</v>
      </c>
    </row>
    <row r="12" spans="1:7" ht="13.5">
      <c r="A12" s="8" t="s">
        <v>12</v>
      </c>
      <c r="B12" s="4">
        <f>SUM(B13:B20)</f>
        <v>586091963.8899999</v>
      </c>
      <c r="C12" s="4">
        <f>SUM(C13:C20)</f>
        <v>133426144.23</v>
      </c>
      <c r="D12" s="4">
        <f>SUM(D13:D20)</f>
        <v>719518108.12</v>
      </c>
      <c r="E12" s="4">
        <f>SUM(E13:E20)</f>
        <v>618413857.6</v>
      </c>
      <c r="F12" s="4">
        <f>SUM(F13:F20)</f>
        <v>592872933.74</v>
      </c>
      <c r="G12" s="4">
        <f>D12-E12</f>
        <v>101104250.51999998</v>
      </c>
    </row>
    <row r="13" spans="1:7" ht="13.5">
      <c r="A13" s="11" t="s">
        <v>13</v>
      </c>
      <c r="B13" s="5">
        <v>53961712.99</v>
      </c>
      <c r="C13" s="5">
        <v>-22578625.87</v>
      </c>
      <c r="D13" s="5">
        <f>B13+C13</f>
        <v>31383087.12</v>
      </c>
      <c r="E13" s="5">
        <v>30033806.68</v>
      </c>
      <c r="F13" s="5">
        <v>28256057.88</v>
      </c>
      <c r="G13" s="5">
        <f aca="true" t="shared" si="1" ref="G13:G20">D13-E13</f>
        <v>1349280.4400000013</v>
      </c>
    </row>
    <row r="14" spans="1:7" ht="13.5">
      <c r="A14" s="11" t="s">
        <v>14</v>
      </c>
      <c r="B14" s="5">
        <v>5196124.2</v>
      </c>
      <c r="C14" s="5">
        <v>-2120649.34</v>
      </c>
      <c r="D14" s="5">
        <f aca="true" t="shared" si="2" ref="D14:D20">B14+C14</f>
        <v>3075474.8600000003</v>
      </c>
      <c r="E14" s="5">
        <v>3075474.86</v>
      </c>
      <c r="F14" s="5">
        <v>3075474.86</v>
      </c>
      <c r="G14" s="5">
        <f t="shared" si="1"/>
        <v>0</v>
      </c>
    </row>
    <row r="15" spans="1:7" ht="13.5">
      <c r="A15" s="11" t="s">
        <v>15</v>
      </c>
      <c r="B15" s="5">
        <v>463096558.21</v>
      </c>
      <c r="C15" s="5">
        <v>-48542285.92</v>
      </c>
      <c r="D15" s="5">
        <f t="shared" si="2"/>
        <v>414554272.28999996</v>
      </c>
      <c r="E15" s="5">
        <v>333125666.1</v>
      </c>
      <c r="F15" s="5">
        <v>321290841.4</v>
      </c>
      <c r="G15" s="5">
        <f t="shared" si="1"/>
        <v>81428606.18999994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>
        <v>36045735.54</v>
      </c>
      <c r="C17" s="5">
        <v>200270464.19</v>
      </c>
      <c r="D17" s="5">
        <f t="shared" si="2"/>
        <v>236316199.73</v>
      </c>
      <c r="E17" s="5">
        <v>221170808.43</v>
      </c>
      <c r="F17" s="5">
        <v>216287903.33</v>
      </c>
      <c r="G17" s="5">
        <f t="shared" si="1"/>
        <v>15145391.299999982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>
        <v>16920455.92</v>
      </c>
      <c r="C19" s="5">
        <v>-1177967.28</v>
      </c>
      <c r="D19" s="5">
        <f t="shared" si="2"/>
        <v>15742488.640000002</v>
      </c>
      <c r="E19" s="5">
        <v>14062010</v>
      </c>
      <c r="F19" s="5">
        <v>12603264.3</v>
      </c>
      <c r="G19" s="5">
        <f t="shared" si="1"/>
        <v>1680478.6400000025</v>
      </c>
    </row>
    <row r="20" spans="1:7" ht="13.5">
      <c r="A20" s="11" t="s">
        <v>20</v>
      </c>
      <c r="B20" s="5">
        <v>10871377.03</v>
      </c>
      <c r="C20" s="5">
        <v>7575208.45</v>
      </c>
      <c r="D20" s="5">
        <f t="shared" si="2"/>
        <v>18446585.48</v>
      </c>
      <c r="E20" s="5">
        <v>16946091.53</v>
      </c>
      <c r="F20" s="5">
        <v>11359391.97</v>
      </c>
      <c r="G20" s="5">
        <f t="shared" si="1"/>
        <v>1500493.9499999993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478014502.27</v>
      </c>
      <c r="C22" s="4">
        <f>SUM(C23:C29)</f>
        <v>-81876984.87</v>
      </c>
      <c r="D22" s="4">
        <f>SUM(D23:D29)</f>
        <v>396137517.40000004</v>
      </c>
      <c r="E22" s="4">
        <f>SUM(E23:E29)</f>
        <v>351342578.53</v>
      </c>
      <c r="F22" s="4">
        <f>SUM(F23:F29)</f>
        <v>334500421.38</v>
      </c>
      <c r="G22" s="4">
        <f aca="true" t="shared" si="3" ref="G22:G29">D22-E22</f>
        <v>44794938.870000064</v>
      </c>
    </row>
    <row r="23" spans="1:7" ht="13.5">
      <c r="A23" s="11" t="s">
        <v>22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si="3"/>
        <v>0</v>
      </c>
    </row>
    <row r="24" spans="1:7" ht="13.5">
      <c r="A24" s="11" t="s">
        <v>23</v>
      </c>
      <c r="B24" s="5">
        <v>389687469.42</v>
      </c>
      <c r="C24" s="5">
        <v>-83027620.44</v>
      </c>
      <c r="D24" s="5">
        <f aca="true" t="shared" si="4" ref="D24:D29">B24+C24</f>
        <v>306659848.98</v>
      </c>
      <c r="E24" s="5">
        <v>265599139.21</v>
      </c>
      <c r="F24" s="5">
        <v>253721100.41</v>
      </c>
      <c r="G24" s="5">
        <f t="shared" si="3"/>
        <v>41060709.77000001</v>
      </c>
    </row>
    <row r="25" spans="1:7" ht="13.5">
      <c r="A25" s="11" t="s">
        <v>24</v>
      </c>
      <c r="B25" s="5">
        <v>5300523.4</v>
      </c>
      <c r="C25" s="5">
        <v>-2868385.08</v>
      </c>
      <c r="D25" s="5">
        <f t="shared" si="4"/>
        <v>2432138.3200000003</v>
      </c>
      <c r="E25" s="5">
        <v>2420135.83</v>
      </c>
      <c r="F25" s="5">
        <v>1898318.67</v>
      </c>
      <c r="G25" s="5">
        <f t="shared" si="3"/>
        <v>12002.490000000224</v>
      </c>
    </row>
    <row r="26" spans="1:7" ht="13.5">
      <c r="A26" s="11" t="s">
        <v>25</v>
      </c>
      <c r="B26" s="5">
        <v>20019854.58</v>
      </c>
      <c r="C26" s="5">
        <v>19478112.86</v>
      </c>
      <c r="D26" s="5">
        <f t="shared" si="4"/>
        <v>39497967.44</v>
      </c>
      <c r="E26" s="5">
        <v>39497715.15</v>
      </c>
      <c r="F26" s="5">
        <v>36165520.37</v>
      </c>
      <c r="G26" s="5">
        <f t="shared" si="3"/>
        <v>252.28999999910593</v>
      </c>
    </row>
    <row r="27" spans="1:7" ht="13.5">
      <c r="A27" s="11" t="s">
        <v>26</v>
      </c>
      <c r="B27" s="5">
        <v>1136400</v>
      </c>
      <c r="C27" s="5">
        <v>3410231.79</v>
      </c>
      <c r="D27" s="5">
        <f t="shared" si="4"/>
        <v>4546631.79</v>
      </c>
      <c r="E27" s="5">
        <v>4546631.44</v>
      </c>
      <c r="F27" s="5">
        <v>4541196.94</v>
      </c>
      <c r="G27" s="5">
        <f t="shared" si="3"/>
        <v>0.34999999962747097</v>
      </c>
    </row>
    <row r="28" spans="1:7" ht="13.5">
      <c r="A28" s="11" t="s">
        <v>27</v>
      </c>
      <c r="B28" s="5">
        <v>61870254.87</v>
      </c>
      <c r="C28" s="5">
        <v>-18869324</v>
      </c>
      <c r="D28" s="5">
        <f t="shared" si="4"/>
        <v>43000930.87</v>
      </c>
      <c r="E28" s="5">
        <v>39278956.9</v>
      </c>
      <c r="F28" s="5">
        <v>38174284.99</v>
      </c>
      <c r="G28" s="5">
        <f t="shared" si="3"/>
        <v>3721973.969999999</v>
      </c>
    </row>
    <row r="29" spans="1:7" ht="13.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5143783.2</v>
      </c>
      <c r="C31" s="4">
        <f>SUM(C32:C40)</f>
        <v>-221967.6399999999</v>
      </c>
      <c r="D31" s="4">
        <f>SUM(D32:D40)</f>
        <v>4921815.5600000005</v>
      </c>
      <c r="E31" s="4">
        <f>SUM(E32:E40)</f>
        <v>4921815.5600000005</v>
      </c>
      <c r="F31" s="4">
        <f>SUM(F32:F40)</f>
        <v>2506070.9800000004</v>
      </c>
      <c r="G31" s="4">
        <f aca="true" t="shared" si="5" ref="G31:G40">D31-E31</f>
        <v>0</v>
      </c>
    </row>
    <row r="32" spans="1:7" ht="13.5">
      <c r="A32" s="11" t="s">
        <v>30</v>
      </c>
      <c r="B32" s="5">
        <v>4219595.2</v>
      </c>
      <c r="C32" s="5">
        <v>-1477420.49</v>
      </c>
      <c r="D32" s="5">
        <f>B32+C32</f>
        <v>2742174.71</v>
      </c>
      <c r="E32" s="5">
        <v>2742174.71</v>
      </c>
      <c r="F32" s="5">
        <v>1869290</v>
      </c>
      <c r="G32" s="5">
        <f t="shared" si="5"/>
        <v>0</v>
      </c>
    </row>
    <row r="33" spans="1:7" ht="13.5">
      <c r="A33" s="11" t="s">
        <v>31</v>
      </c>
      <c r="B33" s="5">
        <v>257319</v>
      </c>
      <c r="C33" s="5">
        <v>-135878.02</v>
      </c>
      <c r="D33" s="5">
        <f aca="true" t="shared" si="6" ref="D33:D40">B33+C33</f>
        <v>121440.98000000001</v>
      </c>
      <c r="E33" s="5">
        <v>121440.98</v>
      </c>
      <c r="F33" s="5">
        <v>121440.98</v>
      </c>
      <c r="G33" s="5">
        <f t="shared" si="5"/>
        <v>0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>
        <v>293610</v>
      </c>
      <c r="C36" s="5">
        <v>220648.01</v>
      </c>
      <c r="D36" s="5">
        <f t="shared" si="6"/>
        <v>514258.01</v>
      </c>
      <c r="E36" s="5">
        <v>514258.01</v>
      </c>
      <c r="F36" s="5">
        <v>514258.01</v>
      </c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>
        <v>373259</v>
      </c>
      <c r="C38" s="5">
        <v>1170682.86</v>
      </c>
      <c r="D38" s="5">
        <f t="shared" si="6"/>
        <v>1543941.86</v>
      </c>
      <c r="E38" s="5">
        <v>1543941.86</v>
      </c>
      <c r="F38" s="5">
        <v>1081.99</v>
      </c>
      <c r="G38" s="5">
        <f t="shared" si="5"/>
        <v>0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364812633.64000005</v>
      </c>
      <c r="C48" s="4">
        <f>C49+C59+C68+C79</f>
        <v>34746550.779999994</v>
      </c>
      <c r="D48" s="4">
        <f>D49+D59+D68+D79</f>
        <v>399559184.41999996</v>
      </c>
      <c r="E48" s="4">
        <f>E49+E59+E68+E79</f>
        <v>300072469.98</v>
      </c>
      <c r="F48" s="4">
        <f>F49+F59+F68+F79</f>
        <v>293545014.34</v>
      </c>
      <c r="G48" s="4">
        <f aca="true" t="shared" si="7" ref="G48:G83">D48-E48</f>
        <v>99486714.43999994</v>
      </c>
    </row>
    <row r="49" spans="1:7" ht="13.5">
      <c r="A49" s="8" t="s">
        <v>12</v>
      </c>
      <c r="B49" s="4">
        <f>SUM(B50:B57)</f>
        <v>152356620.06</v>
      </c>
      <c r="C49" s="4">
        <f>SUM(C50:C57)</f>
        <v>-5610834.14</v>
      </c>
      <c r="D49" s="4">
        <f>SUM(D50:D57)</f>
        <v>146745785.92</v>
      </c>
      <c r="E49" s="4">
        <f>SUM(E50:E57)</f>
        <v>73935336.64</v>
      </c>
      <c r="F49" s="4">
        <f>SUM(F50:F57)</f>
        <v>73885514.62</v>
      </c>
      <c r="G49" s="4">
        <f t="shared" si="7"/>
        <v>72810449.27999999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>
        <v>57259303.76</v>
      </c>
      <c r="C52" s="5">
        <v>17030313.01</v>
      </c>
      <c r="D52" s="5">
        <f t="shared" si="8"/>
        <v>74289616.77</v>
      </c>
      <c r="E52" s="5">
        <v>48309007.92</v>
      </c>
      <c r="F52" s="5">
        <v>48309007.92</v>
      </c>
      <c r="G52" s="5">
        <f t="shared" si="7"/>
        <v>25980608.849999994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>
        <v>22335564.58</v>
      </c>
      <c r="C54" s="5">
        <v>-6633531.24</v>
      </c>
      <c r="D54" s="5">
        <f t="shared" si="8"/>
        <v>15702033.339999998</v>
      </c>
      <c r="E54" s="5">
        <v>2348123.03</v>
      </c>
      <c r="F54" s="5">
        <v>2348123.03</v>
      </c>
      <c r="G54" s="5">
        <f t="shared" si="7"/>
        <v>13353910.309999999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>
        <v>72761751.72</v>
      </c>
      <c r="C56" s="5">
        <v>-16453702.63</v>
      </c>
      <c r="D56" s="5">
        <f t="shared" si="8"/>
        <v>56308049.089999996</v>
      </c>
      <c r="E56" s="5">
        <v>22842618.97</v>
      </c>
      <c r="F56" s="5">
        <v>22792796.95</v>
      </c>
      <c r="G56" s="5">
        <f t="shared" si="7"/>
        <v>33465430.119999997</v>
      </c>
    </row>
    <row r="57" spans="1:7" ht="13.5">
      <c r="A57" s="11" t="s">
        <v>20</v>
      </c>
      <c r="B57" s="5">
        <v>0</v>
      </c>
      <c r="C57" s="5">
        <v>446086.72</v>
      </c>
      <c r="D57" s="5">
        <f t="shared" si="8"/>
        <v>446086.72</v>
      </c>
      <c r="E57" s="5">
        <v>435586.72</v>
      </c>
      <c r="F57" s="5">
        <v>435586.72</v>
      </c>
      <c r="G57" s="5">
        <f t="shared" si="7"/>
        <v>10500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201315203.29</v>
      </c>
      <c r="C59" s="4">
        <f>SUM(C60:C66)</f>
        <v>51009879.519999996</v>
      </c>
      <c r="D59" s="4">
        <f>SUM(D60:D66)</f>
        <v>252325082.80999997</v>
      </c>
      <c r="E59" s="4">
        <f>SUM(E60:E66)</f>
        <v>225648817.65</v>
      </c>
      <c r="F59" s="4">
        <f>SUM(F60:F66)</f>
        <v>219171184.03</v>
      </c>
      <c r="G59" s="4">
        <f t="shared" si="7"/>
        <v>26676265.159999967</v>
      </c>
    </row>
    <row r="60" spans="1:7" ht="13.5">
      <c r="A60" s="11" t="s">
        <v>22</v>
      </c>
      <c r="B60" s="5">
        <v>0</v>
      </c>
      <c r="C60" s="5">
        <v>8262797.1</v>
      </c>
      <c r="D60" s="5">
        <f>B60+C60</f>
        <v>8262797.1</v>
      </c>
      <c r="E60" s="5">
        <v>5174745.63</v>
      </c>
      <c r="F60" s="5">
        <v>5174745.63</v>
      </c>
      <c r="G60" s="5">
        <f t="shared" si="7"/>
        <v>3088051.4699999997</v>
      </c>
    </row>
    <row r="61" spans="1:7" ht="13.5">
      <c r="A61" s="11" t="s">
        <v>23</v>
      </c>
      <c r="B61" s="5">
        <v>200108565.85</v>
      </c>
      <c r="C61" s="5">
        <v>4609006.34</v>
      </c>
      <c r="D61" s="5">
        <f aca="true" t="shared" si="9" ref="D61:D66">B61+C61</f>
        <v>204717572.19</v>
      </c>
      <c r="E61" s="5">
        <v>184470488.71</v>
      </c>
      <c r="F61" s="5">
        <v>177992855.09</v>
      </c>
      <c r="G61" s="5">
        <f t="shared" si="7"/>
        <v>20247083.47999999</v>
      </c>
    </row>
    <row r="62" spans="1:7" ht="13.5">
      <c r="A62" s="11" t="s">
        <v>24</v>
      </c>
      <c r="B62" s="5">
        <v>1206637.44</v>
      </c>
      <c r="C62" s="5">
        <v>-604160.94</v>
      </c>
      <c r="D62" s="5">
        <f t="shared" si="9"/>
        <v>602476.5</v>
      </c>
      <c r="E62" s="5">
        <v>602476.5</v>
      </c>
      <c r="F62" s="5">
        <v>602476.5</v>
      </c>
      <c r="G62" s="5">
        <f t="shared" si="7"/>
        <v>0</v>
      </c>
    </row>
    <row r="63" spans="1:7" ht="13.5">
      <c r="A63" s="11" t="s">
        <v>25</v>
      </c>
      <c r="B63" s="5">
        <v>0</v>
      </c>
      <c r="C63" s="5">
        <v>12945869.04</v>
      </c>
      <c r="D63" s="5">
        <f t="shared" si="9"/>
        <v>12945869.04</v>
      </c>
      <c r="E63" s="5">
        <v>12803537.62</v>
      </c>
      <c r="F63" s="5">
        <v>12803537.62</v>
      </c>
      <c r="G63" s="5">
        <f t="shared" si="7"/>
        <v>142331.41999999993</v>
      </c>
    </row>
    <row r="64" spans="1:7" ht="13.5">
      <c r="A64" s="11" t="s">
        <v>26</v>
      </c>
      <c r="B64" s="5">
        <v>0</v>
      </c>
      <c r="C64" s="5">
        <v>8583144.9</v>
      </c>
      <c r="D64" s="5">
        <f t="shared" si="9"/>
        <v>8583144.9</v>
      </c>
      <c r="E64" s="5">
        <v>8482763.53</v>
      </c>
      <c r="F64" s="5">
        <v>8482763.53</v>
      </c>
      <c r="G64" s="5">
        <f t="shared" si="7"/>
        <v>100381.37000000104</v>
      </c>
    </row>
    <row r="65" spans="1:7" ht="13.5">
      <c r="A65" s="11" t="s">
        <v>27</v>
      </c>
      <c r="B65" s="5">
        <v>0</v>
      </c>
      <c r="C65" s="5">
        <v>13905131.79</v>
      </c>
      <c r="D65" s="5">
        <f t="shared" si="9"/>
        <v>13905131.79</v>
      </c>
      <c r="E65" s="5">
        <v>11605739.56</v>
      </c>
      <c r="F65" s="5">
        <v>11605739.56</v>
      </c>
      <c r="G65" s="5">
        <f t="shared" si="7"/>
        <v>2299392.2299999986</v>
      </c>
    </row>
    <row r="66" spans="1:7" ht="13.5">
      <c r="A66" s="11" t="s">
        <v>28</v>
      </c>
      <c r="B66" s="5">
        <v>0</v>
      </c>
      <c r="C66" s="5">
        <v>3308091.29</v>
      </c>
      <c r="D66" s="5">
        <f t="shared" si="9"/>
        <v>3308091.29</v>
      </c>
      <c r="E66" s="5">
        <v>2509066.1</v>
      </c>
      <c r="F66" s="5">
        <v>2509066.1</v>
      </c>
      <c r="G66" s="5">
        <f t="shared" si="7"/>
        <v>799025.19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11140810.29</v>
      </c>
      <c r="C68" s="4">
        <f>SUM(C69:C77)</f>
        <v>-10652494.6</v>
      </c>
      <c r="D68" s="4">
        <f>SUM(D69:D77)</f>
        <v>488315.69</v>
      </c>
      <c r="E68" s="4">
        <f>SUM(E69:E77)</f>
        <v>488315.69</v>
      </c>
      <c r="F68" s="4">
        <f>SUM(F69:F77)</f>
        <v>488315.69</v>
      </c>
      <c r="G68" s="4">
        <f t="shared" si="7"/>
        <v>0</v>
      </c>
    </row>
    <row r="69" spans="1:7" ht="13.5">
      <c r="A69" s="11" t="s">
        <v>30</v>
      </c>
      <c r="B69" s="5">
        <v>0</v>
      </c>
      <c r="C69" s="5">
        <v>488315.69</v>
      </c>
      <c r="D69" s="5">
        <f>B69+C69</f>
        <v>488315.69</v>
      </c>
      <c r="E69" s="5">
        <v>488315.69</v>
      </c>
      <c r="F69" s="5">
        <v>488315.69</v>
      </c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>
        <v>11140810.29</v>
      </c>
      <c r="C71" s="5">
        <v>-11140810.29</v>
      </c>
      <c r="D71" s="5">
        <f t="shared" si="10"/>
        <v>0</v>
      </c>
      <c r="E71" s="5">
        <v>0</v>
      </c>
      <c r="F71" s="5">
        <v>0</v>
      </c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1434062883</v>
      </c>
      <c r="C85" s="4">
        <f t="shared" si="11"/>
        <v>86073742.5</v>
      </c>
      <c r="D85" s="4">
        <f t="shared" si="11"/>
        <v>1520136625.5</v>
      </c>
      <c r="E85" s="4">
        <f t="shared" si="11"/>
        <v>1274750721.67</v>
      </c>
      <c r="F85" s="4">
        <f t="shared" si="11"/>
        <v>1223424440.44</v>
      </c>
      <c r="G85" s="4">
        <f t="shared" si="11"/>
        <v>245385903.82999998</v>
      </c>
    </row>
    <row r="86" spans="1:7" ht="14.25" thickBot="1">
      <c r="A86" s="10"/>
      <c r="B86" s="6"/>
      <c r="C86" s="6"/>
      <c r="D86" s="6"/>
      <c r="E86" s="6"/>
      <c r="F86" s="6"/>
      <c r="G86" s="6"/>
    </row>
    <row r="92" spans="5:6" ht="13.5">
      <c r="E92" s="19"/>
      <c r="F92" s="19"/>
    </row>
    <row r="93" spans="1:6" ht="13.5">
      <c r="A93" s="20" t="s">
        <v>48</v>
      </c>
      <c r="B93" s="20"/>
      <c r="C93" s="16"/>
      <c r="D93" s="17"/>
      <c r="E93" s="17"/>
      <c r="F93" s="18"/>
    </row>
    <row r="94" spans="1:6" ht="13.5">
      <c r="A94" s="21" t="s">
        <v>49</v>
      </c>
      <c r="B94" s="21"/>
      <c r="C94" s="16"/>
      <c r="D94" s="17"/>
      <c r="E94" s="21" t="s">
        <v>50</v>
      </c>
      <c r="F94" s="21"/>
    </row>
  </sheetData>
  <sheetProtection/>
  <mergeCells count="11">
    <mergeCell ref="B7:F8"/>
    <mergeCell ref="A93:B93"/>
    <mergeCell ref="A94:B94"/>
    <mergeCell ref="E94:F94"/>
    <mergeCell ref="A7:A9"/>
    <mergeCell ref="G7:G9"/>
    <mergeCell ref="A2:G2"/>
    <mergeCell ref="A3:G3"/>
    <mergeCell ref="A4:G4"/>
    <mergeCell ref="A5:G5"/>
    <mergeCell ref="A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Obed Castillo Avila</cp:lastModifiedBy>
  <cp:lastPrinted>2019-06-24T16:15:07Z</cp:lastPrinted>
  <dcterms:created xsi:type="dcterms:W3CDTF">2016-10-11T20:47:09Z</dcterms:created>
  <dcterms:modified xsi:type="dcterms:W3CDTF">2019-06-24T16:15:20Z</dcterms:modified>
  <cp:category/>
  <cp:version/>
  <cp:contentType/>
  <cp:contentStatus/>
</cp:coreProperties>
</file>