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F" sheetId="1" r:id="rId1"/>
  </sheets>
  <definedNames>
    <definedName name="_xlnm.Print_Area" localSheetId="0">'F6d_EAEPED_CF'!$A$1:$G$86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<sst xmlns="http://schemas.openxmlformats.org/spreadsheetml/2006/main" count="84" uniqueCount="52">
  <si>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</si>
  <si>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</si>
  <si>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</si>
  <si>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</si>
  <si>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</si>
  <si>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</si>
  <si>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</si>
  <si>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</si>
  <si>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</si>
  <si>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</si>
  <si>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</si>
  <si>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</si>
  <si>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</si>
  <si>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</si>
  <si>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</si>
  <si>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</si>
  <si>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</si>
  <si>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</si>
  <si>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</si>
  <si>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</si>
  <si>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</si>
  <si>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</si>
  <si>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</si>
  <si>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</si>
  <si>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</si>
  <si>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</si>
  <si>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</si>
  <si>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</si>
  <si>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</si>
  <si>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</si>
  <si>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</si>
  <si>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</si>
  <si>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</si>
  <si>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</si>
  <si>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</si>
  <si>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</si>
  <si>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</si>
  <si>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</si>
  <si>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</si>
  <si>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</si>
  <si>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</si>
  <si>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</si>
  <si>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</si>
  <si>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</si>
  <si>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</si>
  <si>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</si>
  <si>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Carmen (a)</t>
  </si>
  <si>
    <t>Del 1 de Enero al 30 de Junio de 2018 (b)</t>
  </si>
  <si>
    <t>C.P.A. israel Medina Posadas</t>
  </si>
  <si>
    <t>C.P.C. José del Carmen Gómez Quej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</si>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</sst>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view="pageBreakPreview" zoomScale="60" zoomScalePageLayoutView="0" workbookViewId="0" topLeftCell="A1">
      <pane ySplit="9" topLeftCell="A55" activePane="bottomLeft" state="frozen"/>
      <selection pane="topLeft" activeCell="A1" sqref="A1"/>
      <selection pane="bottomLeft" activeCell="H104" sqref="H104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22" t="s">
        <v>46</v>
      </c>
      <c r="B2" s="28"/>
      <c r="C2" s="28"/>
      <c r="D2" s="28"/>
      <c r="E2" s="28"/>
      <c r="F2" s="28"/>
      <c r="G2" s="29"/>
    </row>
    <row r="3" spans="1:7" ht="13.5">
      <c r="A3" s="23" t="s">
        <v>0</v>
      </c>
      <c r="B3" s="30"/>
      <c r="C3" s="30"/>
      <c r="D3" s="30"/>
      <c r="E3" s="30"/>
      <c r="F3" s="30"/>
      <c r="G3" s="31"/>
    </row>
    <row r="4" spans="1:7" ht="13.5">
      <c r="A4" s="23" t="s">
        <v>1</v>
      </c>
      <c r="B4" s="30"/>
      <c r="C4" s="30"/>
      <c r="D4" s="30"/>
      <c r="E4" s="30"/>
      <c r="F4" s="30"/>
      <c r="G4" s="31"/>
    </row>
    <row r="5" spans="1:7" ht="13.5">
      <c r="A5" s="23" t="s">
        <v>47</v>
      </c>
      <c r="B5" s="30"/>
      <c r="C5" s="30"/>
      <c r="D5" s="30"/>
      <c r="E5" s="30"/>
      <c r="F5" s="30"/>
      <c r="G5" s="31"/>
    </row>
    <row r="6" spans="1:7" ht="14.25" thickBot="1">
      <c r="A6" s="24" t="s">
        <v>2</v>
      </c>
      <c r="B6" s="32"/>
      <c r="C6" s="32"/>
      <c r="D6" s="32"/>
      <c r="E6" s="32"/>
      <c r="F6" s="32"/>
      <c r="G6" s="33"/>
    </row>
    <row r="7" spans="1:7" ht="15.75" customHeight="1">
      <c r="A7" s="22" t="s">
        <v>3</v>
      </c>
      <c r="B7" s="34" t="s">
        <v>4</v>
      </c>
      <c r="C7" s="35"/>
      <c r="D7" s="35"/>
      <c r="E7" s="35"/>
      <c r="F7" s="36"/>
      <c r="G7" s="25" t="s">
        <v>5</v>
      </c>
    </row>
    <row r="8" spans="1:7" ht="15.75" customHeight="1" thickBot="1">
      <c r="A8" s="23"/>
      <c r="B8" s="37"/>
      <c r="C8" s="38"/>
      <c r="D8" s="38"/>
      <c r="E8" s="38"/>
      <c r="F8" s="39"/>
      <c r="G8" s="26"/>
    </row>
    <row r="9" spans="1:7" ht="27.75" thickBot="1">
      <c r="A9" s="24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7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1069250249.3599999</v>
      </c>
      <c r="C11" s="4">
        <f t="shared" si="0"/>
        <v>461026675.87999994</v>
      </c>
      <c r="D11" s="4">
        <f t="shared" si="0"/>
        <v>1530276925.2399998</v>
      </c>
      <c r="E11" s="4">
        <f t="shared" si="0"/>
        <v>658692725.28</v>
      </c>
      <c r="F11" s="4">
        <f t="shared" si="0"/>
        <v>617623398.1600001</v>
      </c>
      <c r="G11" s="4">
        <f t="shared" si="0"/>
        <v>871584199.9599999</v>
      </c>
    </row>
    <row r="12" spans="1:7" ht="13.5">
      <c r="A12" s="8" t="s">
        <v>12</v>
      </c>
      <c r="B12" s="4">
        <f>SUM(B13:B20)</f>
        <v>586091963.8899999</v>
      </c>
      <c r="C12" s="4">
        <f>SUM(C13:C20)</f>
        <v>340080536.78999996</v>
      </c>
      <c r="D12" s="4">
        <f>SUM(D13:D20)</f>
        <v>926172500.68</v>
      </c>
      <c r="E12" s="4">
        <f>SUM(E13:E20)</f>
        <v>416226321.49</v>
      </c>
      <c r="F12" s="4">
        <f>SUM(F13:F20)</f>
        <v>397835516.54</v>
      </c>
      <c r="G12" s="4">
        <f>D12-E12</f>
        <v>509946179.18999994</v>
      </c>
    </row>
    <row r="13" spans="1:7" ht="13.5">
      <c r="A13" s="11" t="s">
        <v>13</v>
      </c>
      <c r="B13" s="5">
        <v>53961712.99</v>
      </c>
      <c r="C13" s="5">
        <v>16760835.97</v>
      </c>
      <c r="D13" s="5">
        <f>B13+C13</f>
        <v>70722548.96000001</v>
      </c>
      <c r="E13" s="5">
        <v>18438317.48</v>
      </c>
      <c r="F13" s="5">
        <v>17320976.25</v>
      </c>
      <c r="G13" s="5">
        <f aca="true" t="shared" si="1" ref="G13:G20">D13-E13</f>
        <v>52284231.480000004</v>
      </c>
    </row>
    <row r="14" spans="1:7" ht="13.5">
      <c r="A14" s="11" t="s">
        <v>14</v>
      </c>
      <c r="B14" s="5">
        <v>5196124.2</v>
      </c>
      <c r="C14" s="5">
        <v>333036.8</v>
      </c>
      <c r="D14" s="5">
        <f aca="true" t="shared" si="2" ref="D14:D20">B14+C14</f>
        <v>5529161</v>
      </c>
      <c r="E14" s="5">
        <v>1837881.2</v>
      </c>
      <c r="F14" s="5">
        <v>1837881.2</v>
      </c>
      <c r="G14" s="5">
        <f t="shared" si="1"/>
        <v>3691279.8</v>
      </c>
    </row>
    <row r="15" spans="1:7" ht="13.5">
      <c r="A15" s="11" t="s">
        <v>15</v>
      </c>
      <c r="B15" s="5">
        <v>463096558.21</v>
      </c>
      <c r="C15" s="5">
        <v>133216175.49</v>
      </c>
      <c r="D15" s="5">
        <f t="shared" si="2"/>
        <v>596312733.6999999</v>
      </c>
      <c r="E15" s="5">
        <v>216893794.72</v>
      </c>
      <c r="F15" s="5">
        <v>207125654.04</v>
      </c>
      <c r="G15" s="5">
        <f t="shared" si="1"/>
        <v>379418938.9799999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36045735.54</v>
      </c>
      <c r="C17" s="5">
        <v>165599593.63</v>
      </c>
      <c r="D17" s="5">
        <f t="shared" si="2"/>
        <v>201645329.17</v>
      </c>
      <c r="E17" s="5">
        <v>158073443.47</v>
      </c>
      <c r="F17" s="5">
        <v>156245003.24</v>
      </c>
      <c r="G17" s="5">
        <f t="shared" si="1"/>
        <v>43571885.69999999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>
        <v>16920455.92</v>
      </c>
      <c r="C19" s="5">
        <v>14074608.59</v>
      </c>
      <c r="D19" s="5">
        <f t="shared" si="2"/>
        <v>30995064.51</v>
      </c>
      <c r="E19" s="5">
        <v>12108898.7</v>
      </c>
      <c r="F19" s="5">
        <v>10574579.48</v>
      </c>
      <c r="G19" s="5">
        <f t="shared" si="1"/>
        <v>18886165.810000002</v>
      </c>
    </row>
    <row r="20" spans="1:7" ht="13.5">
      <c r="A20" s="11" t="s">
        <v>20</v>
      </c>
      <c r="B20" s="5">
        <v>10871377.03</v>
      </c>
      <c r="C20" s="5">
        <v>10096286.31</v>
      </c>
      <c r="D20" s="5">
        <f t="shared" si="2"/>
        <v>20967663.34</v>
      </c>
      <c r="E20" s="5">
        <v>8873985.92</v>
      </c>
      <c r="F20" s="5">
        <v>4731422.33</v>
      </c>
      <c r="G20" s="5">
        <f t="shared" si="1"/>
        <v>12093677.42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478014502.27</v>
      </c>
      <c r="C22" s="4">
        <f>SUM(C23:C29)</f>
        <v>117763609.21</v>
      </c>
      <c r="D22" s="4">
        <f>SUM(D23:D29)</f>
        <v>595778111.48</v>
      </c>
      <c r="E22" s="4">
        <f>SUM(E23:E29)</f>
        <v>239313993.07999998</v>
      </c>
      <c r="F22" s="4">
        <f>SUM(F23:F29)</f>
        <v>218216502.8</v>
      </c>
      <c r="G22" s="4">
        <f aca="true" t="shared" si="3" ref="G22:G29">D22-E22</f>
        <v>356464118.40000004</v>
      </c>
    </row>
    <row r="23" spans="1:7" ht="13.5">
      <c r="A23" s="11" t="s">
        <v>22</v>
      </c>
      <c r="B23" s="5">
        <v>0</v>
      </c>
      <c r="C23" s="5">
        <v>3770</v>
      </c>
      <c r="D23" s="5">
        <f>B23+C23</f>
        <v>3770</v>
      </c>
      <c r="E23" s="5">
        <v>0</v>
      </c>
      <c r="F23" s="5">
        <v>0</v>
      </c>
      <c r="G23" s="5">
        <f t="shared" si="3"/>
        <v>3770</v>
      </c>
    </row>
    <row r="24" spans="1:7" ht="13.5">
      <c r="A24" s="11" t="s">
        <v>23</v>
      </c>
      <c r="B24" s="5">
        <v>389687469.42</v>
      </c>
      <c r="C24" s="5">
        <v>88094958.22</v>
      </c>
      <c r="D24" s="5">
        <f aca="true" t="shared" si="4" ref="D24:D29">B24+C24</f>
        <v>477782427.64</v>
      </c>
      <c r="E24" s="5">
        <v>191680469.46</v>
      </c>
      <c r="F24" s="5">
        <v>174979800.3</v>
      </c>
      <c r="G24" s="5">
        <f t="shared" si="3"/>
        <v>286101958.17999995</v>
      </c>
    </row>
    <row r="25" spans="1:7" ht="13.5">
      <c r="A25" s="11" t="s">
        <v>24</v>
      </c>
      <c r="B25" s="5">
        <v>5300523.4</v>
      </c>
      <c r="C25" s="5">
        <v>1631427.97</v>
      </c>
      <c r="D25" s="5">
        <f t="shared" si="4"/>
        <v>6931951.37</v>
      </c>
      <c r="E25" s="5">
        <v>2091272.42</v>
      </c>
      <c r="F25" s="5">
        <v>1605169.68</v>
      </c>
      <c r="G25" s="5">
        <f t="shared" si="3"/>
        <v>4840678.95</v>
      </c>
    </row>
    <row r="26" spans="1:7" ht="13.5">
      <c r="A26" s="11" t="s">
        <v>25</v>
      </c>
      <c r="B26" s="5">
        <v>20019854.58</v>
      </c>
      <c r="C26" s="5">
        <v>18855201.52</v>
      </c>
      <c r="D26" s="5">
        <f t="shared" si="4"/>
        <v>38875056.099999994</v>
      </c>
      <c r="E26" s="5">
        <v>19301594.95</v>
      </c>
      <c r="F26" s="5">
        <v>17126803.3</v>
      </c>
      <c r="G26" s="5">
        <f t="shared" si="3"/>
        <v>19573461.149999995</v>
      </c>
    </row>
    <row r="27" spans="1:7" ht="13.5">
      <c r="A27" s="11" t="s">
        <v>26</v>
      </c>
      <c r="B27" s="5">
        <v>1136400</v>
      </c>
      <c r="C27" s="5">
        <v>1242635.98</v>
      </c>
      <c r="D27" s="5">
        <f t="shared" si="4"/>
        <v>2379035.98</v>
      </c>
      <c r="E27" s="5">
        <v>1293626.38</v>
      </c>
      <c r="F27" s="5">
        <v>132801.39</v>
      </c>
      <c r="G27" s="5">
        <f t="shared" si="3"/>
        <v>1085409.6</v>
      </c>
    </row>
    <row r="28" spans="1:7" ht="13.5">
      <c r="A28" s="11" t="s">
        <v>27</v>
      </c>
      <c r="B28" s="5">
        <v>61870254.87</v>
      </c>
      <c r="C28" s="5">
        <v>7935615.52</v>
      </c>
      <c r="D28" s="5">
        <f t="shared" si="4"/>
        <v>69805870.39</v>
      </c>
      <c r="E28" s="5">
        <v>24947029.87</v>
      </c>
      <c r="F28" s="5">
        <v>24371928.13</v>
      </c>
      <c r="G28" s="5">
        <f t="shared" si="3"/>
        <v>44858840.519999996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5143783.2</v>
      </c>
      <c r="C31" s="4">
        <f>SUM(C32:C40)</f>
        <v>3182529.88</v>
      </c>
      <c r="D31" s="4">
        <f>SUM(D32:D40)</f>
        <v>8326313.08</v>
      </c>
      <c r="E31" s="4">
        <f>SUM(E32:E40)</f>
        <v>3152410.71</v>
      </c>
      <c r="F31" s="4">
        <f>SUM(F32:F40)</f>
        <v>1571378.82</v>
      </c>
      <c r="G31" s="4">
        <f aca="true" t="shared" si="5" ref="G31:G40">D31-E31</f>
        <v>5173902.37</v>
      </c>
    </row>
    <row r="32" spans="1:7" ht="13.5">
      <c r="A32" s="11" t="s">
        <v>30</v>
      </c>
      <c r="B32" s="5">
        <v>4219595.2</v>
      </c>
      <c r="C32" s="5">
        <v>1731117.12</v>
      </c>
      <c r="D32" s="5">
        <f>B32+C32</f>
        <v>5950712.32</v>
      </c>
      <c r="E32" s="5">
        <v>1654437.96</v>
      </c>
      <c r="F32" s="5">
        <v>1147162.83</v>
      </c>
      <c r="G32" s="5">
        <f t="shared" si="5"/>
        <v>4296274.36</v>
      </c>
    </row>
    <row r="33" spans="1:7" ht="13.5">
      <c r="A33" s="11" t="s">
        <v>31</v>
      </c>
      <c r="B33" s="5">
        <v>257319</v>
      </c>
      <c r="C33" s="5">
        <v>0</v>
      </c>
      <c r="D33" s="5">
        <f aca="true" t="shared" si="6" ref="D33:D40">B33+C33</f>
        <v>257319</v>
      </c>
      <c r="E33" s="5">
        <v>0</v>
      </c>
      <c r="F33" s="5">
        <v>0</v>
      </c>
      <c r="G33" s="5">
        <f t="shared" si="5"/>
        <v>257319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>
        <v>293610</v>
      </c>
      <c r="C36" s="5">
        <v>394086.01</v>
      </c>
      <c r="D36" s="5">
        <f t="shared" si="6"/>
        <v>687696.01</v>
      </c>
      <c r="E36" s="5">
        <v>440646.01</v>
      </c>
      <c r="F36" s="5">
        <v>423134</v>
      </c>
      <c r="G36" s="5">
        <f t="shared" si="5"/>
        <v>247050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373259</v>
      </c>
      <c r="C38" s="5">
        <v>1057326.75</v>
      </c>
      <c r="D38" s="5">
        <f t="shared" si="6"/>
        <v>1430585.75</v>
      </c>
      <c r="E38" s="5">
        <v>1057326.74</v>
      </c>
      <c r="F38" s="5">
        <v>1081.99</v>
      </c>
      <c r="G38" s="5">
        <f t="shared" si="5"/>
        <v>373259.01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364812633.64000005</v>
      </c>
      <c r="C48" s="4">
        <f>C49+C59+C68+C79</f>
        <v>89776095.66</v>
      </c>
      <c r="D48" s="4">
        <f>D49+D59+D68+D79</f>
        <v>454588729.3</v>
      </c>
      <c r="E48" s="4">
        <f>E49+E59+E68+E79</f>
        <v>141952383.72000003</v>
      </c>
      <c r="F48" s="4">
        <f>F49+F59+F68+F79</f>
        <v>133195877.13999999</v>
      </c>
      <c r="G48" s="4">
        <f aca="true" t="shared" si="7" ref="G48:G83">D48-E48</f>
        <v>312636345.58</v>
      </c>
    </row>
    <row r="49" spans="1:7" ht="13.5">
      <c r="A49" s="8" t="s">
        <v>12</v>
      </c>
      <c r="B49" s="4">
        <f>SUM(B50:B57)</f>
        <v>152356620.06</v>
      </c>
      <c r="C49" s="4">
        <f>SUM(C50:C57)</f>
        <v>12145647.58</v>
      </c>
      <c r="D49" s="4">
        <f>SUM(D50:D57)</f>
        <v>164502267.64</v>
      </c>
      <c r="E49" s="4">
        <f>SUM(E50:E57)</f>
        <v>43913710.84</v>
      </c>
      <c r="F49" s="4">
        <f>SUM(F50:F57)</f>
        <v>42846406.48</v>
      </c>
      <c r="G49" s="4">
        <f t="shared" si="7"/>
        <v>120588556.79999998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57259303.76</v>
      </c>
      <c r="C52" s="5">
        <v>17725269.48</v>
      </c>
      <c r="D52" s="5">
        <f t="shared" si="8"/>
        <v>74984573.24</v>
      </c>
      <c r="E52" s="5">
        <v>34327556.46</v>
      </c>
      <c r="F52" s="5">
        <v>34327556.46</v>
      </c>
      <c r="G52" s="5">
        <f t="shared" si="7"/>
        <v>40657016.779999994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22335564.58</v>
      </c>
      <c r="C54" s="5">
        <v>-6957794.21</v>
      </c>
      <c r="D54" s="5">
        <f t="shared" si="8"/>
        <v>15377770.369999997</v>
      </c>
      <c r="E54" s="5">
        <v>1964110.22</v>
      </c>
      <c r="F54" s="5">
        <v>1964110.22</v>
      </c>
      <c r="G54" s="5">
        <f t="shared" si="7"/>
        <v>13413660.149999997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72761751.72</v>
      </c>
      <c r="C56" s="5">
        <v>1378172.31</v>
      </c>
      <c r="D56" s="5">
        <f t="shared" si="8"/>
        <v>74139924.03</v>
      </c>
      <c r="E56" s="5">
        <v>7622044.16</v>
      </c>
      <c r="F56" s="5">
        <v>6554739.8</v>
      </c>
      <c r="G56" s="5">
        <f t="shared" si="7"/>
        <v>66517879.870000005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201315203.29</v>
      </c>
      <c r="C59" s="4">
        <f>SUM(C60:C66)</f>
        <v>88502179.37</v>
      </c>
      <c r="D59" s="4">
        <f>SUM(D60:D66)</f>
        <v>289817382.66</v>
      </c>
      <c r="E59" s="4">
        <f>SUM(E60:E66)</f>
        <v>97865107.19000001</v>
      </c>
      <c r="F59" s="4">
        <f>SUM(F60:F66)</f>
        <v>90175904.97</v>
      </c>
      <c r="G59" s="4">
        <f t="shared" si="7"/>
        <v>191952275.47000003</v>
      </c>
    </row>
    <row r="60" spans="1:7" ht="13.5">
      <c r="A60" s="11" t="s">
        <v>22</v>
      </c>
      <c r="B60" s="5">
        <v>0</v>
      </c>
      <c r="C60" s="5">
        <v>8155633.02</v>
      </c>
      <c r="D60" s="5">
        <f>B60+C60</f>
        <v>8155633.02</v>
      </c>
      <c r="E60" s="5">
        <v>1864312.56</v>
      </c>
      <c r="F60" s="5">
        <v>1829957.07</v>
      </c>
      <c r="G60" s="5">
        <f t="shared" si="7"/>
        <v>6291320.459999999</v>
      </c>
    </row>
    <row r="61" spans="1:7" ht="13.5">
      <c r="A61" s="11" t="s">
        <v>23</v>
      </c>
      <c r="B61" s="5">
        <v>200108565.85</v>
      </c>
      <c r="C61" s="5">
        <v>42632301.92</v>
      </c>
      <c r="D61" s="5">
        <f aca="true" t="shared" si="9" ref="D61:D66">B61+C61</f>
        <v>242740867.76999998</v>
      </c>
      <c r="E61" s="5">
        <v>85627322.04</v>
      </c>
      <c r="F61" s="5">
        <v>78135735.31</v>
      </c>
      <c r="G61" s="5">
        <f t="shared" si="7"/>
        <v>157113545.72999996</v>
      </c>
    </row>
    <row r="62" spans="1:7" ht="13.5">
      <c r="A62" s="11" t="s">
        <v>24</v>
      </c>
      <c r="B62" s="5">
        <v>1206637.44</v>
      </c>
      <c r="C62" s="5">
        <v>83535</v>
      </c>
      <c r="D62" s="5">
        <f t="shared" si="9"/>
        <v>1290172.44</v>
      </c>
      <c r="E62" s="5">
        <v>83535</v>
      </c>
      <c r="F62" s="5">
        <v>83535</v>
      </c>
      <c r="G62" s="5">
        <f t="shared" si="7"/>
        <v>1206637.44</v>
      </c>
    </row>
    <row r="63" spans="1:7" ht="13.5">
      <c r="A63" s="11" t="s">
        <v>25</v>
      </c>
      <c r="B63" s="5">
        <v>0</v>
      </c>
      <c r="C63" s="5">
        <v>12324715.05</v>
      </c>
      <c r="D63" s="5">
        <f t="shared" si="9"/>
        <v>12324715.05</v>
      </c>
      <c r="E63" s="5">
        <v>6627303.48</v>
      </c>
      <c r="F63" s="5">
        <v>6627303.48</v>
      </c>
      <c r="G63" s="5">
        <f t="shared" si="7"/>
        <v>5697411.57</v>
      </c>
    </row>
    <row r="64" spans="1:7" ht="13.5">
      <c r="A64" s="11" t="s">
        <v>26</v>
      </c>
      <c r="B64" s="5">
        <v>0</v>
      </c>
      <c r="C64" s="5">
        <v>8512927.9</v>
      </c>
      <c r="D64" s="5">
        <f t="shared" si="9"/>
        <v>8512927.9</v>
      </c>
      <c r="E64" s="5">
        <v>630233.78</v>
      </c>
      <c r="F64" s="5">
        <v>630233.78</v>
      </c>
      <c r="G64" s="5">
        <f t="shared" si="7"/>
        <v>7882694.12</v>
      </c>
    </row>
    <row r="65" spans="1:7" ht="13.5">
      <c r="A65" s="11" t="s">
        <v>27</v>
      </c>
      <c r="B65" s="5">
        <v>0</v>
      </c>
      <c r="C65" s="5">
        <v>13484975.19</v>
      </c>
      <c r="D65" s="5">
        <f t="shared" si="9"/>
        <v>13484975.19</v>
      </c>
      <c r="E65" s="5">
        <v>2614365.31</v>
      </c>
      <c r="F65" s="5">
        <v>2451105.31</v>
      </c>
      <c r="G65" s="5">
        <f t="shared" si="7"/>
        <v>10870609.879999999</v>
      </c>
    </row>
    <row r="66" spans="1:7" ht="13.5">
      <c r="A66" s="11" t="s">
        <v>28</v>
      </c>
      <c r="B66" s="5">
        <v>0</v>
      </c>
      <c r="C66" s="5">
        <v>3308091.29</v>
      </c>
      <c r="D66" s="5">
        <f t="shared" si="9"/>
        <v>3308091.29</v>
      </c>
      <c r="E66" s="5">
        <v>418035.02</v>
      </c>
      <c r="F66" s="5">
        <v>418035.02</v>
      </c>
      <c r="G66" s="5">
        <f t="shared" si="7"/>
        <v>2890056.27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11140810.29</v>
      </c>
      <c r="C68" s="4">
        <f>SUM(C69:C77)</f>
        <v>-10871731.29</v>
      </c>
      <c r="D68" s="4">
        <f>SUM(D69:D77)</f>
        <v>269079</v>
      </c>
      <c r="E68" s="4">
        <f>SUM(E69:E77)</f>
        <v>173565.69</v>
      </c>
      <c r="F68" s="4">
        <f>SUM(F69:F77)</f>
        <v>173565.69</v>
      </c>
      <c r="G68" s="4">
        <f t="shared" si="7"/>
        <v>95513.31</v>
      </c>
    </row>
    <row r="69" spans="1:7" ht="13.5">
      <c r="A69" s="11" t="s">
        <v>30</v>
      </c>
      <c r="B69" s="5">
        <v>0</v>
      </c>
      <c r="C69" s="5">
        <v>269079</v>
      </c>
      <c r="D69" s="5">
        <f>B69+C69</f>
        <v>269079</v>
      </c>
      <c r="E69" s="5">
        <v>173565.69</v>
      </c>
      <c r="F69" s="5">
        <v>173565.69</v>
      </c>
      <c r="G69" s="5">
        <f t="shared" si="7"/>
        <v>95513.31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>
        <v>11140810.29</v>
      </c>
      <c r="C71" s="5">
        <v>-11140810.29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1434062883</v>
      </c>
      <c r="C85" s="4">
        <f t="shared" si="11"/>
        <v>550802771.54</v>
      </c>
      <c r="D85" s="4">
        <f t="shared" si="11"/>
        <v>1984865654.5399997</v>
      </c>
      <c r="E85" s="4">
        <f t="shared" si="11"/>
        <v>800645109</v>
      </c>
      <c r="F85" s="4">
        <f t="shared" si="11"/>
        <v>750819275.3000001</v>
      </c>
      <c r="G85" s="4">
        <f t="shared" si="11"/>
        <v>1184220545.54</v>
      </c>
    </row>
    <row r="86" spans="1:7" ht="14.25" thickBot="1">
      <c r="A86" s="10"/>
      <c r="B86" s="6"/>
      <c r="C86" s="6"/>
      <c r="D86" s="6"/>
      <c r="E86" s="6"/>
      <c r="F86" s="6"/>
      <c r="G86" s="6"/>
    </row>
    <row r="91" spans="2:6" ht="13.5">
      <c r="B91" s="16"/>
      <c r="D91" s="19"/>
      <c r="E91" s="17"/>
      <c r="F91" s="17"/>
    </row>
    <row r="92" spans="1:5" ht="13.5">
      <c r="A92" s="20" t="s">
        <v>48</v>
      </c>
      <c r="B92" s="20"/>
      <c r="D92" s="16"/>
      <c r="E92" s="18" t="s">
        <v>49</v>
      </c>
    </row>
    <row r="93" spans="1:5" ht="13.5">
      <c r="A93" s="21" t="s">
        <v>50</v>
      </c>
      <c r="B93" s="21"/>
      <c r="D93" s="16"/>
      <c r="E93" s="16" t="s">
        <v>51</v>
      </c>
    </row>
  </sheetData>
  <sheetProtection/>
  <mergeCells count="10">
    <mergeCell ref="A92:B92"/>
    <mergeCell ref="A93:B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2019-06-24T16:06:33Z</cp:lastPrinted>
  <dcterms:created xsi:type="dcterms:W3CDTF">2016-10-11T20:47:09Z</dcterms:created>
  <dcterms:modified xsi:type="dcterms:W3CDTF">2019-06-24T16:06:57Z</dcterms:modified>
  <cp:category/>
  <cp:version/>
  <cp:contentType/>
  <cp:contentStatus/>
</cp:coreProperties>
</file>