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5_EAID" sheetId="1" r:id="rId1"/>
  </sheets>
  <definedNames>
    <definedName name="_xlnm.Print_Area" localSheetId="0">'F5_EAID'!$A$1:$H$78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<sst xmlns="http://schemas.openxmlformats.org/spreadsheetml/2006/main" count="79" uniqueCount="79">
  <si>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</si>
  <si>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</si>
  <si>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</si>
  <si>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</si>
  <si>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</si>
  <si>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</si>
  <si>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</si>
  <si>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</si>
  <si>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</si>
  <si>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</si>
  <si>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</si>
  <si>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</si>
  <si>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</si>
  <si>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</si>
  <si>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</si>
  <si>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</si>
  <si>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</si>
  <si>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</si>
  <si>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</si>
  <si>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</si>
  <si>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</si>
  <si>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</si>
  <si>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</si>
  <si>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</si>
  <si>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</si>
  <si>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</si>
  <si>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</si>
  <si>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</si>
  <si>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</si>
  <si>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</si>
  <si>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</si>
  <si>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</si>
  <si>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</si>
  <si>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</si>
  <si>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</si>
  <si>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</si>
  <si>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</si>
  <si>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</si>
  <si>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</si>
  <si>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</si>
  <si>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</si>
  <si>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</si>
  <si>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</si>
  <si>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</si>
  <si>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</si>
  <si>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</si>
  <si>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</si>
  <si>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</si>
  <si>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</si>
  <si>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</si>
  <si>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</si>
  <si>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</si>
  <si>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</si>
  <si>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</si>
  <si>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</si>
  <si>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</si>
  <si>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</si>
  <si>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</si>
  <si>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</si>
  <si>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</si>
  <si>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</si>
  <si>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</si>
  <si>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</si>
  <si>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</si>
  <si>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</si>
  <si>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</si>
  <si>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</si>
  <si>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</si>
  <si>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</si>
  <si>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</si>
  <si>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</si>
  <si>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</si>
  <si>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</si>
  <si>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Carmen (a)</t>
  </si>
  <si>
    <t>Del 1 de Enero al 30 de Junio de 2018 (b)</t>
  </si>
  <si>
    <t>C.P.A. israel Medina Posadas</t>
  </si>
  <si>
    <t>C.P.C. José del Carmen Gómez Quej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</si>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</sst>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2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20" xfId="0" applyFont="1" applyBorder="1" applyAlignment="1">
      <alignment horizontal="right"/>
    </xf>
    <xf numFmtId="0" fontId="37" fillId="33" borderId="21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7"/>
  <sheetViews>
    <sheetView tabSelected="1" view="pageBreakPreview" zoomScale="60" zoomScalePageLayoutView="0" workbookViewId="0" topLeftCell="A1">
      <pane ySplit="8" topLeftCell="A69" activePane="bottomLeft" state="frozen"/>
      <selection pane="topLeft" activeCell="A1" sqref="A1"/>
      <selection pane="bottomLeft" activeCell="J75" sqref="J7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41" t="s">
        <v>73</v>
      </c>
      <c r="C2" s="42"/>
      <c r="D2" s="42"/>
      <c r="E2" s="42"/>
      <c r="F2" s="42"/>
      <c r="G2" s="42"/>
      <c r="H2" s="43"/>
    </row>
    <row r="3" spans="2:8" ht="13.5">
      <c r="B3" s="44" t="s">
        <v>0</v>
      </c>
      <c r="C3" s="45"/>
      <c r="D3" s="45"/>
      <c r="E3" s="45"/>
      <c r="F3" s="45"/>
      <c r="G3" s="45"/>
      <c r="H3" s="46"/>
    </row>
    <row r="4" spans="2:8" ht="13.5">
      <c r="B4" s="44" t="s">
        <v>74</v>
      </c>
      <c r="C4" s="45"/>
      <c r="D4" s="45"/>
      <c r="E4" s="45"/>
      <c r="F4" s="45"/>
      <c r="G4" s="45"/>
      <c r="H4" s="46"/>
    </row>
    <row r="5" spans="2:8" ht="14.25" thickBot="1">
      <c r="B5" s="47" t="s">
        <v>1</v>
      </c>
      <c r="C5" s="48"/>
      <c r="D5" s="48"/>
      <c r="E5" s="48"/>
      <c r="F5" s="48"/>
      <c r="G5" s="48"/>
      <c r="H5" s="49"/>
    </row>
    <row r="6" spans="2:8" ht="14.25" thickBot="1">
      <c r="B6" s="15"/>
      <c r="C6" s="50" t="s">
        <v>2</v>
      </c>
      <c r="D6" s="51"/>
      <c r="E6" s="51"/>
      <c r="F6" s="51"/>
      <c r="G6" s="52"/>
      <c r="H6" s="34" t="s">
        <v>3</v>
      </c>
    </row>
    <row r="7" spans="2:8" ht="13.5">
      <c r="B7" s="16" t="s">
        <v>4</v>
      </c>
      <c r="C7" s="34" t="s">
        <v>6</v>
      </c>
      <c r="D7" s="39" t="s">
        <v>7</v>
      </c>
      <c r="E7" s="34" t="s">
        <v>8</v>
      </c>
      <c r="F7" s="34" t="s">
        <v>9</v>
      </c>
      <c r="G7" s="34" t="s">
        <v>10</v>
      </c>
      <c r="H7" s="53"/>
    </row>
    <row r="8" spans="2:8" ht="14.25" thickBot="1">
      <c r="B8" s="17" t="s">
        <v>5</v>
      </c>
      <c r="C8" s="35"/>
      <c r="D8" s="40"/>
      <c r="E8" s="35"/>
      <c r="F8" s="35"/>
      <c r="G8" s="35"/>
      <c r="H8" s="35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120780617</v>
      </c>
      <c r="D10" s="4">
        <v>-16560281.23</v>
      </c>
      <c r="E10" s="3">
        <f>C10+D10</f>
        <v>104220335.77</v>
      </c>
      <c r="F10" s="4">
        <v>75568715.96</v>
      </c>
      <c r="G10" s="4">
        <v>75568715.96</v>
      </c>
      <c r="H10" s="3">
        <f>G10-C10</f>
        <v>-45211901.04000001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>
        <v>196259711</v>
      </c>
      <c r="D13" s="4">
        <v>-11906089.36</v>
      </c>
      <c r="E13" s="3">
        <f t="shared" si="0"/>
        <v>184353621.64</v>
      </c>
      <c r="F13" s="4">
        <v>56837673.96</v>
      </c>
      <c r="G13" s="4">
        <v>56837673.96</v>
      </c>
      <c r="H13" s="3">
        <f t="shared" si="1"/>
        <v>-139422037.04</v>
      </c>
    </row>
    <row r="14" spans="2:8" ht="13.5">
      <c r="B14" s="20" t="s">
        <v>16</v>
      </c>
      <c r="C14" s="3">
        <v>21823694</v>
      </c>
      <c r="D14" s="4">
        <v>1190279.29</v>
      </c>
      <c r="E14" s="3">
        <f t="shared" si="0"/>
        <v>23013973.29</v>
      </c>
      <c r="F14" s="4">
        <v>4119370.18</v>
      </c>
      <c r="G14" s="4">
        <v>4119370.18</v>
      </c>
      <c r="H14" s="3">
        <f t="shared" si="1"/>
        <v>-17704323.82</v>
      </c>
    </row>
    <row r="15" spans="2:8" ht="13.5">
      <c r="B15" s="20" t="s">
        <v>17</v>
      </c>
      <c r="C15" s="3">
        <v>84359582</v>
      </c>
      <c r="D15" s="4">
        <v>18571652.47</v>
      </c>
      <c r="E15" s="3">
        <f t="shared" si="0"/>
        <v>102931234.47</v>
      </c>
      <c r="F15" s="4">
        <v>31712885.25</v>
      </c>
      <c r="G15" s="4">
        <v>31712885.25</v>
      </c>
      <c r="H15" s="3">
        <f t="shared" si="1"/>
        <v>-52646696.75</v>
      </c>
    </row>
    <row r="16" spans="2:8" ht="13.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71</v>
      </c>
      <c r="C17" s="3">
        <f aca="true" t="shared" si="2" ref="C17:H17">SUM(C18:C28)</f>
        <v>478595112</v>
      </c>
      <c r="D17" s="5">
        <f t="shared" si="2"/>
        <v>73263167.67</v>
      </c>
      <c r="E17" s="5">
        <f t="shared" si="2"/>
        <v>551858279.67</v>
      </c>
      <c r="F17" s="5">
        <f t="shared" si="2"/>
        <v>385676761.4</v>
      </c>
      <c r="G17" s="5">
        <f t="shared" si="2"/>
        <v>385676761.4</v>
      </c>
      <c r="H17" s="5">
        <f t="shared" si="2"/>
        <v>-92918350.59999998</v>
      </c>
    </row>
    <row r="18" spans="2:8" ht="13.5">
      <c r="B18" s="21" t="s">
        <v>19</v>
      </c>
      <c r="C18" s="3">
        <v>244293100</v>
      </c>
      <c r="D18" s="4">
        <v>0</v>
      </c>
      <c r="E18" s="3">
        <f t="shared" si="0"/>
        <v>244293100</v>
      </c>
      <c r="F18" s="4">
        <v>146751839.87</v>
      </c>
      <c r="G18" s="4">
        <v>146751839.87</v>
      </c>
      <c r="H18" s="3">
        <f>G18-C18</f>
        <v>-97541260.13</v>
      </c>
    </row>
    <row r="19" spans="2:8" ht="13.5">
      <c r="B19" s="21" t="s">
        <v>20</v>
      </c>
      <c r="C19" s="3">
        <v>64435057</v>
      </c>
      <c r="D19" s="4">
        <v>0</v>
      </c>
      <c r="E19" s="3">
        <f t="shared" si="0"/>
        <v>64435057</v>
      </c>
      <c r="F19" s="4">
        <v>42714260.14</v>
      </c>
      <c r="G19" s="4">
        <v>42714260.14</v>
      </c>
      <c r="H19" s="3">
        <f aca="true" t="shared" si="3" ref="H19:H40">G19-C19</f>
        <v>-21720796.86</v>
      </c>
    </row>
    <row r="20" spans="2:8" ht="13.5">
      <c r="B20" s="21" t="s">
        <v>21</v>
      </c>
      <c r="C20" s="3">
        <v>12187834</v>
      </c>
      <c r="D20" s="4">
        <v>0</v>
      </c>
      <c r="E20" s="3">
        <f t="shared" si="0"/>
        <v>12187834</v>
      </c>
      <c r="F20" s="4">
        <v>6237277.41</v>
      </c>
      <c r="G20" s="4">
        <v>6237277.41</v>
      </c>
      <c r="H20" s="3">
        <f t="shared" si="3"/>
        <v>-5950556.59</v>
      </c>
    </row>
    <row r="21" spans="2:8" ht="13.5">
      <c r="B21" s="21" t="s">
        <v>22</v>
      </c>
      <c r="C21" s="3">
        <v>585016</v>
      </c>
      <c r="D21" s="4">
        <v>0</v>
      </c>
      <c r="E21" s="3">
        <f t="shared" si="0"/>
        <v>585016</v>
      </c>
      <c r="F21" s="4">
        <v>290977.67</v>
      </c>
      <c r="G21" s="4">
        <v>290977.67</v>
      </c>
      <c r="H21" s="3">
        <f t="shared" si="3"/>
        <v>-294038.33</v>
      </c>
    </row>
    <row r="22" spans="2:8" ht="13.5">
      <c r="B22" s="21" t="s">
        <v>23</v>
      </c>
      <c r="C22" s="3">
        <v>93366670</v>
      </c>
      <c r="D22" s="4">
        <v>0</v>
      </c>
      <c r="E22" s="3">
        <f t="shared" si="0"/>
        <v>93366670</v>
      </c>
      <c r="F22" s="4">
        <v>59618784.64</v>
      </c>
      <c r="G22" s="4">
        <v>59618784.64</v>
      </c>
      <c r="H22" s="3">
        <f t="shared" si="3"/>
        <v>-33747885.36</v>
      </c>
    </row>
    <row r="23" spans="2:8" ht="27">
      <c r="B23" s="22" t="s">
        <v>24</v>
      </c>
      <c r="C23" s="3">
        <v>7291199</v>
      </c>
      <c r="D23" s="4">
        <v>0</v>
      </c>
      <c r="E23" s="3">
        <f t="shared" si="0"/>
        <v>7291199</v>
      </c>
      <c r="F23" s="4">
        <v>2961947.39</v>
      </c>
      <c r="G23" s="4">
        <v>2961947.39</v>
      </c>
      <c r="H23" s="3">
        <f t="shared" si="3"/>
        <v>-4329251.609999999</v>
      </c>
    </row>
    <row r="24" spans="2:8" ht="27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27</v>
      </c>
      <c r="C26" s="3">
        <v>11144387</v>
      </c>
      <c r="D26" s="4">
        <v>0</v>
      </c>
      <c r="E26" s="3">
        <f t="shared" si="0"/>
        <v>11144387</v>
      </c>
      <c r="F26" s="4">
        <v>8546657.61</v>
      </c>
      <c r="G26" s="4">
        <v>8546657.61</v>
      </c>
      <c r="H26" s="3">
        <f t="shared" si="3"/>
        <v>-2597729.3900000006</v>
      </c>
    </row>
    <row r="27" spans="2:8" ht="13.5">
      <c r="B27" s="21" t="s">
        <v>28</v>
      </c>
      <c r="C27" s="3">
        <v>45291849</v>
      </c>
      <c r="D27" s="4">
        <v>73263167.67</v>
      </c>
      <c r="E27" s="3">
        <f t="shared" si="0"/>
        <v>118555016.67</v>
      </c>
      <c r="F27" s="4">
        <v>118555016.67</v>
      </c>
      <c r="G27" s="4">
        <v>118555016.67</v>
      </c>
      <c r="H27" s="3">
        <f t="shared" si="3"/>
        <v>73263167.67</v>
      </c>
    </row>
    <row r="28" spans="2:8" ht="27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30</v>
      </c>
      <c r="C29" s="3">
        <f aca="true" t="shared" si="4" ref="C29:H29">SUM(C30:C34)</f>
        <v>11004483</v>
      </c>
      <c r="D29" s="3">
        <f t="shared" si="4"/>
        <v>0</v>
      </c>
      <c r="E29" s="3">
        <f t="shared" si="4"/>
        <v>11004483</v>
      </c>
      <c r="F29" s="3">
        <f t="shared" si="4"/>
        <v>3294436.5</v>
      </c>
      <c r="G29" s="3">
        <f t="shared" si="4"/>
        <v>3294436.5</v>
      </c>
      <c r="H29" s="3">
        <f t="shared" si="4"/>
        <v>-7710046.5</v>
      </c>
    </row>
    <row r="30" spans="2:8" ht="13.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35</v>
      </c>
      <c r="C34" s="3">
        <v>11004483</v>
      </c>
      <c r="D34" s="4">
        <v>0</v>
      </c>
      <c r="E34" s="3">
        <f t="shared" si="0"/>
        <v>11004483</v>
      </c>
      <c r="F34" s="4">
        <v>3294436.5</v>
      </c>
      <c r="G34" s="4">
        <v>3294436.5</v>
      </c>
      <c r="H34" s="3">
        <f t="shared" si="3"/>
        <v>-7710046.5</v>
      </c>
    </row>
    <row r="35" spans="2:8" ht="13.5">
      <c r="B35" s="20" t="s">
        <v>36</v>
      </c>
      <c r="C35" s="3">
        <v>327192</v>
      </c>
      <c r="D35" s="4">
        <v>1150039.83</v>
      </c>
      <c r="E35" s="3">
        <f t="shared" si="0"/>
        <v>1477231.83</v>
      </c>
      <c r="F35" s="4">
        <v>1477231.83</v>
      </c>
      <c r="G35" s="4">
        <v>1477231.83</v>
      </c>
      <c r="H35" s="3">
        <f t="shared" si="3"/>
        <v>1150039.83</v>
      </c>
    </row>
    <row r="36" spans="2:8" ht="13.5">
      <c r="B36" s="20" t="s">
        <v>37</v>
      </c>
      <c r="C36" s="3">
        <f aca="true" t="shared" si="5" ref="C36:H36">C37</f>
        <v>156099808</v>
      </c>
      <c r="D36" s="3">
        <f t="shared" si="5"/>
        <v>-36865228.09</v>
      </c>
      <c r="E36" s="3">
        <f t="shared" si="5"/>
        <v>119234579.91</v>
      </c>
      <c r="F36" s="3">
        <f t="shared" si="5"/>
        <v>57865976.75</v>
      </c>
      <c r="G36" s="3">
        <f t="shared" si="5"/>
        <v>57865976.75</v>
      </c>
      <c r="H36" s="3">
        <f t="shared" si="5"/>
        <v>-98233831.25</v>
      </c>
    </row>
    <row r="37" spans="2:8" ht="13.5">
      <c r="B37" s="21" t="s">
        <v>38</v>
      </c>
      <c r="C37" s="3">
        <v>156099808</v>
      </c>
      <c r="D37" s="4">
        <v>-36865228.09</v>
      </c>
      <c r="E37" s="3">
        <f t="shared" si="0"/>
        <v>119234579.91</v>
      </c>
      <c r="F37" s="4">
        <v>57865976.75</v>
      </c>
      <c r="G37" s="4">
        <v>57865976.75</v>
      </c>
      <c r="H37" s="3">
        <f t="shared" si="3"/>
        <v>-98233831.25</v>
      </c>
    </row>
    <row r="38" spans="2:8" ht="13.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72</v>
      </c>
      <c r="C42" s="12">
        <f aca="true" t="shared" si="7" ref="C42:H42">C10+C11+C12+C13+C14+C15+C16+C17+C29+C35+C36+C38</f>
        <v>1069250199</v>
      </c>
      <c r="D42" s="8">
        <f t="shared" si="7"/>
        <v>28843540.58</v>
      </c>
      <c r="E42" s="8">
        <f t="shared" si="7"/>
        <v>1098093739.58</v>
      </c>
      <c r="F42" s="8">
        <f t="shared" si="7"/>
        <v>616553051.83</v>
      </c>
      <c r="G42" s="8">
        <f t="shared" si="7"/>
        <v>616553051.83</v>
      </c>
      <c r="H42" s="8">
        <f t="shared" si="7"/>
        <v>-452697147.16999996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42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43</v>
      </c>
      <c r="C46" s="3"/>
      <c r="D46" s="4"/>
      <c r="E46" s="3"/>
      <c r="F46" s="4"/>
      <c r="G46" s="4"/>
      <c r="H46" s="3"/>
    </row>
    <row r="47" spans="2:8" ht="13.5">
      <c r="B47" s="20" t="s">
        <v>44</v>
      </c>
      <c r="C47" s="3">
        <f aca="true" t="shared" si="8" ref="C47:H47">SUM(C48:C55)</f>
        <v>250280025</v>
      </c>
      <c r="D47" s="3">
        <f t="shared" si="8"/>
        <v>-27693500.75</v>
      </c>
      <c r="E47" s="3">
        <f t="shared" si="8"/>
        <v>222586524.25</v>
      </c>
      <c r="F47" s="3">
        <f t="shared" si="8"/>
        <v>134432753</v>
      </c>
      <c r="G47" s="3">
        <f t="shared" si="8"/>
        <v>134432753</v>
      </c>
      <c r="H47" s="3">
        <f t="shared" si="8"/>
        <v>-115847272</v>
      </c>
    </row>
    <row r="48" spans="2:8" ht="27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47</v>
      </c>
      <c r="C50" s="3">
        <v>98357691</v>
      </c>
      <c r="D50" s="4">
        <v>0</v>
      </c>
      <c r="E50" s="3">
        <f t="shared" si="9"/>
        <v>98357691</v>
      </c>
      <c r="F50" s="4">
        <v>57801129</v>
      </c>
      <c r="G50" s="4">
        <v>57801129</v>
      </c>
      <c r="H50" s="3">
        <f t="shared" si="10"/>
        <v>-40556562</v>
      </c>
    </row>
    <row r="51" spans="2:8" ht="41.25">
      <c r="B51" s="22" t="s">
        <v>48</v>
      </c>
      <c r="C51" s="3">
        <v>151922334</v>
      </c>
      <c r="D51" s="4">
        <v>-27693500.75</v>
      </c>
      <c r="E51" s="3">
        <f t="shared" si="9"/>
        <v>124228833.25</v>
      </c>
      <c r="F51" s="4">
        <v>76631624</v>
      </c>
      <c r="G51" s="4">
        <v>76631624</v>
      </c>
      <c r="H51" s="3">
        <f t="shared" si="10"/>
        <v>-75290710</v>
      </c>
    </row>
    <row r="52" spans="2:8" ht="13.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53</v>
      </c>
      <c r="C56" s="3">
        <f aca="true" t="shared" si="11" ref="C56:H56">SUM(C57:C60)</f>
        <v>74492160</v>
      </c>
      <c r="D56" s="3">
        <f t="shared" si="11"/>
        <v>0</v>
      </c>
      <c r="E56" s="3">
        <f t="shared" si="11"/>
        <v>74492160</v>
      </c>
      <c r="F56" s="3">
        <f t="shared" si="11"/>
        <v>39785192.98</v>
      </c>
      <c r="G56" s="3">
        <f t="shared" si="11"/>
        <v>39785192.98</v>
      </c>
      <c r="H56" s="3">
        <f t="shared" si="11"/>
        <v>-34706967.02</v>
      </c>
    </row>
    <row r="57" spans="2:8" ht="13.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56</v>
      </c>
      <c r="C59" s="3">
        <v>3000000</v>
      </c>
      <c r="D59" s="4">
        <v>0</v>
      </c>
      <c r="E59" s="3">
        <f t="shared" si="9"/>
        <v>3000000</v>
      </c>
      <c r="F59" s="4">
        <v>834345.8</v>
      </c>
      <c r="G59" s="4">
        <v>834345.8</v>
      </c>
      <c r="H59" s="3">
        <f t="shared" si="10"/>
        <v>-2165654.2</v>
      </c>
    </row>
    <row r="60" spans="2:8" ht="13.5">
      <c r="B60" s="22" t="s">
        <v>57</v>
      </c>
      <c r="C60" s="3">
        <v>71492160</v>
      </c>
      <c r="D60" s="4">
        <v>0</v>
      </c>
      <c r="E60" s="3">
        <f t="shared" si="9"/>
        <v>71492160</v>
      </c>
      <c r="F60" s="4">
        <v>38950847.18</v>
      </c>
      <c r="G60" s="4">
        <v>38950847.18</v>
      </c>
      <c r="H60" s="3">
        <f t="shared" si="10"/>
        <v>-32541312.82</v>
      </c>
    </row>
    <row r="61" spans="2:8" ht="13.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7">
      <c r="B64" s="24" t="s">
        <v>61</v>
      </c>
      <c r="C64" s="3">
        <v>40040449</v>
      </c>
      <c r="D64" s="4">
        <v>0</v>
      </c>
      <c r="E64" s="3">
        <f t="shared" si="9"/>
        <v>40040449</v>
      </c>
      <c r="F64" s="4">
        <v>9002927.53</v>
      </c>
      <c r="G64" s="4">
        <v>9002927.53</v>
      </c>
      <c r="H64" s="3">
        <f t="shared" si="10"/>
        <v>-31037521.47</v>
      </c>
    </row>
    <row r="65" spans="2:8" ht="13.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63</v>
      </c>
      <c r="C67" s="12">
        <f aca="true" t="shared" si="13" ref="C67:H67">C47+C56+C61+C64+C65</f>
        <v>364812634</v>
      </c>
      <c r="D67" s="12">
        <f t="shared" si="13"/>
        <v>-27693500.75</v>
      </c>
      <c r="E67" s="12">
        <f t="shared" si="13"/>
        <v>337119133.25</v>
      </c>
      <c r="F67" s="12">
        <f t="shared" si="13"/>
        <v>183220873.51</v>
      </c>
      <c r="G67" s="12">
        <f t="shared" si="13"/>
        <v>183220873.51</v>
      </c>
      <c r="H67" s="12">
        <f t="shared" si="13"/>
        <v>-181591760.49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64</v>
      </c>
      <c r="C69" s="12">
        <f aca="true" t="shared" si="14" ref="C69:H69">C70</f>
        <v>0</v>
      </c>
      <c r="D69" s="12">
        <f t="shared" si="14"/>
        <v>262356994.7</v>
      </c>
      <c r="E69" s="12">
        <f t="shared" si="14"/>
        <v>262356994.7</v>
      </c>
      <c r="F69" s="12">
        <f t="shared" si="14"/>
        <v>262356994.7</v>
      </c>
      <c r="G69" s="12">
        <f t="shared" si="14"/>
        <v>262356994.7</v>
      </c>
      <c r="H69" s="12">
        <f t="shared" si="14"/>
        <v>262356994.7</v>
      </c>
    </row>
    <row r="70" spans="2:8" ht="13.5">
      <c r="B70" s="23" t="s">
        <v>65</v>
      </c>
      <c r="C70" s="3">
        <v>0</v>
      </c>
      <c r="D70" s="4">
        <v>262356994.7</v>
      </c>
      <c r="E70" s="3">
        <f>C70+D70</f>
        <v>262356994.7</v>
      </c>
      <c r="F70" s="4">
        <v>262356994.7</v>
      </c>
      <c r="G70" s="4">
        <v>262356994.7</v>
      </c>
      <c r="H70" s="3">
        <f>G70-C70</f>
        <v>262356994.7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66</v>
      </c>
      <c r="C72" s="12">
        <f aca="true" t="shared" si="15" ref="C72:H72">C42+C67+C69</f>
        <v>1434062833</v>
      </c>
      <c r="D72" s="12">
        <f t="shared" si="15"/>
        <v>263507034.52999997</v>
      </c>
      <c r="E72" s="12">
        <f t="shared" si="15"/>
        <v>1697569867.53</v>
      </c>
      <c r="F72" s="12">
        <f t="shared" si="15"/>
        <v>1062130920.04</v>
      </c>
      <c r="G72" s="12">
        <f t="shared" si="15"/>
        <v>1062130920.04</v>
      </c>
      <c r="H72" s="12">
        <f t="shared" si="15"/>
        <v>-371931912.96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67</v>
      </c>
      <c r="C74" s="3"/>
      <c r="D74" s="4"/>
      <c r="E74" s="3"/>
      <c r="F74" s="4"/>
      <c r="G74" s="4"/>
      <c r="H74" s="3"/>
    </row>
    <row r="75" spans="2:8" ht="27">
      <c r="B75" s="23" t="s">
        <v>68</v>
      </c>
      <c r="C75" s="3">
        <v>0</v>
      </c>
      <c r="D75" s="4">
        <v>262356994.7</v>
      </c>
      <c r="E75" s="3">
        <f>C75+D75</f>
        <v>262356994.7</v>
      </c>
      <c r="F75" s="4">
        <v>262356994.7</v>
      </c>
      <c r="G75" s="4">
        <v>262356994.7</v>
      </c>
      <c r="H75" s="3">
        <f>G75-C75</f>
        <v>262356994.7</v>
      </c>
    </row>
    <row r="76" spans="2:8" ht="41.2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70</v>
      </c>
      <c r="C77" s="12">
        <f aca="true" t="shared" si="16" ref="C77:H77">SUM(C75:C76)</f>
        <v>0</v>
      </c>
      <c r="D77" s="12">
        <f t="shared" si="16"/>
        <v>262356994.7</v>
      </c>
      <c r="E77" s="12">
        <f t="shared" si="16"/>
        <v>262356994.7</v>
      </c>
      <c r="F77" s="12">
        <f t="shared" si="16"/>
        <v>262356994.7</v>
      </c>
      <c r="G77" s="12">
        <f t="shared" si="16"/>
        <v>262356994.7</v>
      </c>
      <c r="H77" s="12">
        <f t="shared" si="16"/>
        <v>262356994.7</v>
      </c>
    </row>
    <row r="78" spans="2:8" ht="14.25" thickBot="1">
      <c r="B78" s="26"/>
      <c r="C78" s="13"/>
      <c r="D78" s="14"/>
      <c r="E78" s="13"/>
      <c r="F78" s="14"/>
      <c r="G78" s="14"/>
      <c r="H78" s="13"/>
    </row>
    <row r="84" spans="3:5" ht="13.5">
      <c r="C84" s="30"/>
      <c r="D84" s="30"/>
      <c r="E84" s="1"/>
    </row>
    <row r="85" spans="3:8" ht="13.5">
      <c r="C85" s="30"/>
      <c r="D85" s="30"/>
      <c r="E85" s="32"/>
      <c r="F85" s="31"/>
      <c r="G85" s="31"/>
      <c r="H85" s="33"/>
    </row>
    <row r="86" spans="2:8" ht="15" customHeight="1">
      <c r="B86" s="36" t="s">
        <v>75</v>
      </c>
      <c r="C86" s="36"/>
      <c r="F86" s="38" t="s">
        <v>76</v>
      </c>
      <c r="G86" s="38"/>
      <c r="H86" s="38"/>
    </row>
    <row r="87" spans="2:7" ht="13.5">
      <c r="B87" s="37" t="s">
        <v>77</v>
      </c>
      <c r="C87" s="37"/>
      <c r="F87" s="30"/>
      <c r="G87" s="30" t="s">
        <v>78</v>
      </c>
    </row>
  </sheetData>
  <sheetProtection/>
  <mergeCells count="14">
    <mergeCell ref="B2:H2"/>
    <mergeCell ref="B3:H3"/>
    <mergeCell ref="B4:H4"/>
    <mergeCell ref="B5:H5"/>
    <mergeCell ref="C6:G6"/>
    <mergeCell ref="H6:H8"/>
    <mergeCell ref="C7:C8"/>
    <mergeCell ref="B86:C86"/>
    <mergeCell ref="B87:C87"/>
    <mergeCell ref="F86:H86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Obed Castillo Avila</cp:lastModifiedBy>
  <cp:lastPrinted>2019-06-24T16:02:32Z</cp:lastPrinted>
  <dcterms:created xsi:type="dcterms:W3CDTF">2016-10-11T20:13:05Z</dcterms:created>
  <dcterms:modified xsi:type="dcterms:W3CDTF">2019-06-24T16:03:33Z</dcterms:modified>
  <cp:category/>
  <cp:version/>
  <cp:contentType/>
  <cp:contentStatus/>
</cp:coreProperties>
</file>